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N:\FISC\NFP\Manager Folder\Medicaid Occupancy\"/>
    </mc:Choice>
  </mc:AlternateContent>
  <xr:revisionPtr revIDLastSave="0" documentId="13_ncr:1_{0D21EE2F-50DF-439C-8A57-8BA087EB671A}" xr6:coauthVersionLast="47" xr6:coauthVersionMax="47" xr10:uidLastSave="{00000000-0000-0000-0000-000000000000}"/>
  <bookViews>
    <workbookView xWindow="-28920" yWindow="-1725" windowWidth="29040" windowHeight="15840" xr2:uid="{00000000-000D-0000-FFFF-FFFF00000000}"/>
  </bookViews>
  <sheets>
    <sheet name="Occupancy 2020" sheetId="2" r:id="rId1"/>
    <sheet name="Occupancy 2019" sheetId="6" r:id="rId2"/>
    <sheet name="Occupancy 2018" sheetId="7" r:id="rId3"/>
    <sheet name="Occupancy 2017" sheetId="5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3" hidden="1">'Occupancy 2017'!$B$9:$L$331</definedName>
    <definedName name="_xlnm._FilterDatabase" localSheetId="0" hidden="1">'Occupancy 2020'!$A$9:$L$318</definedName>
    <definedName name="_xlnm.Database" localSheetId="3">#REF!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7" i="7" l="1"/>
  <c r="H327" i="7"/>
  <c r="K327" i="7" s="1"/>
  <c r="G327" i="7"/>
  <c r="F327" i="7"/>
  <c r="D327" i="7"/>
  <c r="I326" i="7"/>
  <c r="L326" i="7" s="1"/>
  <c r="H326" i="7"/>
  <c r="K326" i="7" s="1"/>
  <c r="G326" i="7"/>
  <c r="F326" i="7"/>
  <c r="D326" i="7"/>
  <c r="K325" i="7"/>
  <c r="I325" i="7"/>
  <c r="H325" i="7"/>
  <c r="G325" i="7"/>
  <c r="F325" i="7"/>
  <c r="D325" i="7"/>
  <c r="I324" i="7"/>
  <c r="L324" i="7" s="1"/>
  <c r="H324" i="7"/>
  <c r="K324" i="7" s="1"/>
  <c r="G324" i="7"/>
  <c r="F324" i="7"/>
  <c r="D324" i="7"/>
  <c r="I323" i="7"/>
  <c r="H323" i="7"/>
  <c r="K323" i="7" s="1"/>
  <c r="G323" i="7"/>
  <c r="F323" i="7"/>
  <c r="D323" i="7"/>
  <c r="I322" i="7"/>
  <c r="H322" i="7"/>
  <c r="L322" i="7" s="1"/>
  <c r="G322" i="7"/>
  <c r="F322" i="7"/>
  <c r="D322" i="7"/>
  <c r="I321" i="7"/>
  <c r="L321" i="7" s="1"/>
  <c r="H321" i="7"/>
  <c r="K321" i="7" s="1"/>
  <c r="G321" i="7"/>
  <c r="F321" i="7"/>
  <c r="D321" i="7"/>
  <c r="I320" i="7"/>
  <c r="L320" i="7" s="1"/>
  <c r="H320" i="7"/>
  <c r="G320" i="7"/>
  <c r="F320" i="7"/>
  <c r="D320" i="7"/>
  <c r="I319" i="7"/>
  <c r="H319" i="7"/>
  <c r="L319" i="7" s="1"/>
  <c r="G319" i="7"/>
  <c r="F319" i="7"/>
  <c r="D319" i="7"/>
  <c r="L318" i="7"/>
  <c r="I318" i="7"/>
  <c r="H318" i="7"/>
  <c r="G318" i="7"/>
  <c r="K318" i="7" s="1"/>
  <c r="F318" i="7"/>
  <c r="D318" i="7"/>
  <c r="K317" i="7"/>
  <c r="I317" i="7"/>
  <c r="H317" i="7"/>
  <c r="G317" i="7"/>
  <c r="F317" i="7"/>
  <c r="D317" i="7"/>
  <c r="I316" i="7"/>
  <c r="H316" i="7"/>
  <c r="K316" i="7" s="1"/>
  <c r="G316" i="7"/>
  <c r="F316" i="7"/>
  <c r="D316" i="7"/>
  <c r="I315" i="7"/>
  <c r="H315" i="7"/>
  <c r="G315" i="7"/>
  <c r="F315" i="7"/>
  <c r="D315" i="7"/>
  <c r="I314" i="7"/>
  <c r="H314" i="7"/>
  <c r="G314" i="7"/>
  <c r="F314" i="7"/>
  <c r="D314" i="7"/>
  <c r="L313" i="7"/>
  <c r="I313" i="7"/>
  <c r="H313" i="7"/>
  <c r="G313" i="7"/>
  <c r="F313" i="7"/>
  <c r="D313" i="7"/>
  <c r="I312" i="7"/>
  <c r="L312" i="7" s="1"/>
  <c r="H312" i="7"/>
  <c r="K312" i="7" s="1"/>
  <c r="G312" i="7"/>
  <c r="F312" i="7"/>
  <c r="D312" i="7"/>
  <c r="I311" i="7"/>
  <c r="H311" i="7"/>
  <c r="K311" i="7" s="1"/>
  <c r="G311" i="7"/>
  <c r="F311" i="7"/>
  <c r="D311" i="7"/>
  <c r="I310" i="7"/>
  <c r="L310" i="7" s="1"/>
  <c r="H310" i="7"/>
  <c r="K310" i="7" s="1"/>
  <c r="G310" i="7"/>
  <c r="F310" i="7"/>
  <c r="D310" i="7"/>
  <c r="K309" i="7"/>
  <c r="I309" i="7"/>
  <c r="L309" i="7" s="1"/>
  <c r="H309" i="7"/>
  <c r="G309" i="7"/>
  <c r="F309" i="7"/>
  <c r="D309" i="7"/>
  <c r="I308" i="7"/>
  <c r="H308" i="7"/>
  <c r="K308" i="7" s="1"/>
  <c r="G308" i="7"/>
  <c r="F308" i="7"/>
  <c r="D308" i="7"/>
  <c r="I307" i="7"/>
  <c r="H307" i="7"/>
  <c r="K307" i="7" s="1"/>
  <c r="G307" i="7"/>
  <c r="F307" i="7"/>
  <c r="D307" i="7"/>
  <c r="I306" i="7"/>
  <c r="L306" i="7" s="1"/>
  <c r="H306" i="7"/>
  <c r="G306" i="7"/>
  <c r="F306" i="7"/>
  <c r="D306" i="7"/>
  <c r="I305" i="7"/>
  <c r="L305" i="7" s="1"/>
  <c r="H305" i="7"/>
  <c r="G305" i="7"/>
  <c r="K305" i="7" s="1"/>
  <c r="F305" i="7"/>
  <c r="D305" i="7"/>
  <c r="I304" i="7"/>
  <c r="L304" i="7" s="1"/>
  <c r="H304" i="7"/>
  <c r="K304" i="7" s="1"/>
  <c r="G304" i="7"/>
  <c r="F304" i="7"/>
  <c r="D304" i="7"/>
  <c r="L303" i="7"/>
  <c r="I303" i="7"/>
  <c r="H303" i="7"/>
  <c r="K303" i="7" s="1"/>
  <c r="G303" i="7"/>
  <c r="F303" i="7"/>
  <c r="D303" i="7"/>
  <c r="I302" i="7"/>
  <c r="L302" i="7" s="1"/>
  <c r="H302" i="7"/>
  <c r="G302" i="7"/>
  <c r="F302" i="7"/>
  <c r="D302" i="7"/>
  <c r="I301" i="7"/>
  <c r="L301" i="7" s="1"/>
  <c r="H301" i="7"/>
  <c r="K301" i="7" s="1"/>
  <c r="G301" i="7"/>
  <c r="F301" i="7"/>
  <c r="D301" i="7"/>
  <c r="I300" i="7"/>
  <c r="H300" i="7"/>
  <c r="K300" i="7" s="1"/>
  <c r="G300" i="7"/>
  <c r="F300" i="7"/>
  <c r="D300" i="7"/>
  <c r="I299" i="7"/>
  <c r="L299" i="7" s="1"/>
  <c r="H299" i="7"/>
  <c r="G299" i="7"/>
  <c r="F299" i="7"/>
  <c r="D299" i="7"/>
  <c r="I298" i="7"/>
  <c r="L298" i="7" s="1"/>
  <c r="H298" i="7"/>
  <c r="G298" i="7"/>
  <c r="F298" i="7"/>
  <c r="D298" i="7"/>
  <c r="I297" i="7"/>
  <c r="L297" i="7" s="1"/>
  <c r="H297" i="7"/>
  <c r="G297" i="7"/>
  <c r="K297" i="7" s="1"/>
  <c r="F297" i="7"/>
  <c r="D297" i="7"/>
  <c r="I296" i="7"/>
  <c r="L296" i="7" s="1"/>
  <c r="H296" i="7"/>
  <c r="K296" i="7" s="1"/>
  <c r="G296" i="7"/>
  <c r="F296" i="7"/>
  <c r="D296" i="7"/>
  <c r="I295" i="7"/>
  <c r="H295" i="7"/>
  <c r="G295" i="7"/>
  <c r="K295" i="7" s="1"/>
  <c r="F295" i="7"/>
  <c r="D295" i="7"/>
  <c r="L294" i="7"/>
  <c r="I294" i="7"/>
  <c r="H294" i="7"/>
  <c r="G294" i="7"/>
  <c r="F294" i="7"/>
  <c r="D294" i="7"/>
  <c r="K293" i="7"/>
  <c r="I293" i="7"/>
  <c r="H293" i="7"/>
  <c r="L293" i="7" s="1"/>
  <c r="G293" i="7"/>
  <c r="F293" i="7"/>
  <c r="D293" i="7"/>
  <c r="I292" i="7"/>
  <c r="H292" i="7"/>
  <c r="G292" i="7"/>
  <c r="F292" i="7"/>
  <c r="D292" i="7"/>
  <c r="I291" i="7"/>
  <c r="L291" i="7" s="1"/>
  <c r="H291" i="7"/>
  <c r="G291" i="7"/>
  <c r="F291" i="7"/>
  <c r="D291" i="7"/>
  <c r="L290" i="7"/>
  <c r="K290" i="7"/>
  <c r="I289" i="7"/>
  <c r="L289" i="7" s="1"/>
  <c r="H289" i="7"/>
  <c r="K289" i="7" s="1"/>
  <c r="G289" i="7"/>
  <c r="F289" i="7"/>
  <c r="D289" i="7"/>
  <c r="I288" i="7"/>
  <c r="H288" i="7"/>
  <c r="K288" i="7" s="1"/>
  <c r="G288" i="7"/>
  <c r="F288" i="7"/>
  <c r="D288" i="7"/>
  <c r="I287" i="7"/>
  <c r="L287" i="7" s="1"/>
  <c r="H287" i="7"/>
  <c r="K287" i="7" s="1"/>
  <c r="G287" i="7"/>
  <c r="F287" i="7"/>
  <c r="D287" i="7"/>
  <c r="L286" i="7"/>
  <c r="K286" i="7"/>
  <c r="I286" i="7"/>
  <c r="H286" i="7"/>
  <c r="G286" i="7"/>
  <c r="F286" i="7"/>
  <c r="D286" i="7"/>
  <c r="K285" i="7"/>
  <c r="I285" i="7"/>
  <c r="L285" i="7" s="1"/>
  <c r="H285" i="7"/>
  <c r="G285" i="7"/>
  <c r="F285" i="7"/>
  <c r="D285" i="7"/>
  <c r="I284" i="7"/>
  <c r="L284" i="7" s="1"/>
  <c r="H284" i="7"/>
  <c r="G284" i="7"/>
  <c r="F284" i="7"/>
  <c r="D284" i="7"/>
  <c r="I283" i="7"/>
  <c r="L283" i="7" s="1"/>
  <c r="H283" i="7"/>
  <c r="G283" i="7"/>
  <c r="F283" i="7"/>
  <c r="D283" i="7"/>
  <c r="K282" i="7"/>
  <c r="I282" i="7"/>
  <c r="L282" i="7" s="1"/>
  <c r="H282" i="7"/>
  <c r="G282" i="7"/>
  <c r="F282" i="7"/>
  <c r="D282" i="7"/>
  <c r="I281" i="7"/>
  <c r="H281" i="7"/>
  <c r="K281" i="7" s="1"/>
  <c r="G281" i="7"/>
  <c r="F281" i="7"/>
  <c r="D281" i="7"/>
  <c r="I280" i="7"/>
  <c r="L280" i="7" s="1"/>
  <c r="H280" i="7"/>
  <c r="G280" i="7"/>
  <c r="F280" i="7"/>
  <c r="D280" i="7"/>
  <c r="L279" i="7"/>
  <c r="I279" i="7"/>
  <c r="H279" i="7"/>
  <c r="G279" i="7"/>
  <c r="F279" i="7"/>
  <c r="D279" i="7"/>
  <c r="K278" i="7"/>
  <c r="I278" i="7"/>
  <c r="L278" i="7" s="1"/>
  <c r="H278" i="7"/>
  <c r="G278" i="7"/>
  <c r="F278" i="7"/>
  <c r="D278" i="7"/>
  <c r="L277" i="7"/>
  <c r="I277" i="7"/>
  <c r="H277" i="7"/>
  <c r="K277" i="7" s="1"/>
  <c r="G277" i="7"/>
  <c r="F277" i="7"/>
  <c r="D277" i="7"/>
  <c r="I276" i="7"/>
  <c r="L276" i="7" s="1"/>
  <c r="H276" i="7"/>
  <c r="K276" i="7" s="1"/>
  <c r="G276" i="7"/>
  <c r="F276" i="7"/>
  <c r="D276" i="7"/>
  <c r="I275" i="7"/>
  <c r="L275" i="7" s="1"/>
  <c r="H275" i="7"/>
  <c r="G275" i="7"/>
  <c r="F275" i="7"/>
  <c r="D275" i="7"/>
  <c r="I274" i="7"/>
  <c r="L274" i="7" s="1"/>
  <c r="H274" i="7"/>
  <c r="G274" i="7"/>
  <c r="K274" i="7" s="1"/>
  <c r="F274" i="7"/>
  <c r="D274" i="7"/>
  <c r="I273" i="7"/>
  <c r="H273" i="7"/>
  <c r="K273" i="7" s="1"/>
  <c r="G273" i="7"/>
  <c r="F273" i="7"/>
  <c r="D273" i="7"/>
  <c r="I272" i="7"/>
  <c r="L272" i="7" s="1"/>
  <c r="H272" i="7"/>
  <c r="G272" i="7"/>
  <c r="F272" i="7"/>
  <c r="D272" i="7"/>
  <c r="I271" i="7"/>
  <c r="L271" i="7" s="1"/>
  <c r="H271" i="7"/>
  <c r="G271" i="7"/>
  <c r="F271" i="7"/>
  <c r="D271" i="7"/>
  <c r="K270" i="7"/>
  <c r="I270" i="7"/>
  <c r="L270" i="7" s="1"/>
  <c r="H270" i="7"/>
  <c r="G270" i="7"/>
  <c r="F270" i="7"/>
  <c r="D270" i="7"/>
  <c r="L269" i="7"/>
  <c r="I269" i="7"/>
  <c r="H269" i="7"/>
  <c r="K269" i="7" s="1"/>
  <c r="G269" i="7"/>
  <c r="F269" i="7"/>
  <c r="D269" i="7"/>
  <c r="I268" i="7"/>
  <c r="L268" i="7" s="1"/>
  <c r="H268" i="7"/>
  <c r="K268" i="7" s="1"/>
  <c r="G268" i="7"/>
  <c r="F268" i="7"/>
  <c r="D268" i="7"/>
  <c r="I267" i="7"/>
  <c r="L267" i="7" s="1"/>
  <c r="H267" i="7"/>
  <c r="G267" i="7"/>
  <c r="F267" i="7"/>
  <c r="D267" i="7"/>
  <c r="I266" i="7"/>
  <c r="L266" i="7" s="1"/>
  <c r="H266" i="7"/>
  <c r="G266" i="7"/>
  <c r="K266" i="7" s="1"/>
  <c r="F266" i="7"/>
  <c r="D266" i="7"/>
  <c r="I265" i="7"/>
  <c r="H265" i="7"/>
  <c r="K265" i="7" s="1"/>
  <c r="G265" i="7"/>
  <c r="F265" i="7"/>
  <c r="D265" i="7"/>
  <c r="I264" i="7"/>
  <c r="L264" i="7" s="1"/>
  <c r="H264" i="7"/>
  <c r="G264" i="7"/>
  <c r="F264" i="7"/>
  <c r="D264" i="7"/>
  <c r="I263" i="7"/>
  <c r="L263" i="7" s="1"/>
  <c r="H263" i="7"/>
  <c r="G263" i="7"/>
  <c r="F263" i="7"/>
  <c r="D263" i="7"/>
  <c r="K262" i="7"/>
  <c r="I262" i="7"/>
  <c r="L262" i="7" s="1"/>
  <c r="H262" i="7"/>
  <c r="G262" i="7"/>
  <c r="F262" i="7"/>
  <c r="D262" i="7"/>
  <c r="L261" i="7"/>
  <c r="I261" i="7"/>
  <c r="H261" i="7"/>
  <c r="K261" i="7" s="1"/>
  <c r="G261" i="7"/>
  <c r="F261" i="7"/>
  <c r="D261" i="7"/>
  <c r="I260" i="7"/>
  <c r="L260" i="7" s="1"/>
  <c r="H260" i="7"/>
  <c r="K260" i="7" s="1"/>
  <c r="G260" i="7"/>
  <c r="F260" i="7"/>
  <c r="D260" i="7"/>
  <c r="I259" i="7"/>
  <c r="L259" i="7" s="1"/>
  <c r="H259" i="7"/>
  <c r="G259" i="7"/>
  <c r="F259" i="7"/>
  <c r="D259" i="7"/>
  <c r="I258" i="7"/>
  <c r="L258" i="7" s="1"/>
  <c r="H258" i="7"/>
  <c r="K258" i="7" s="1"/>
  <c r="G258" i="7"/>
  <c r="F258" i="7"/>
  <c r="D258" i="7"/>
  <c r="I257" i="7"/>
  <c r="H257" i="7"/>
  <c r="K257" i="7" s="1"/>
  <c r="G257" i="7"/>
  <c r="F257" i="7"/>
  <c r="D257" i="7"/>
  <c r="I256" i="7"/>
  <c r="L256" i="7" s="1"/>
  <c r="H256" i="7"/>
  <c r="G256" i="7"/>
  <c r="F256" i="7"/>
  <c r="D256" i="7"/>
  <c r="I255" i="7"/>
  <c r="L255" i="7" s="1"/>
  <c r="H255" i="7"/>
  <c r="G255" i="7"/>
  <c r="F255" i="7"/>
  <c r="D255" i="7"/>
  <c r="K254" i="7"/>
  <c r="I254" i="7"/>
  <c r="H254" i="7"/>
  <c r="L254" i="7" s="1"/>
  <c r="G254" i="7"/>
  <c r="F254" i="7"/>
  <c r="D254" i="7"/>
  <c r="L253" i="7"/>
  <c r="I253" i="7"/>
  <c r="H253" i="7"/>
  <c r="G253" i="7"/>
  <c r="K253" i="7" s="1"/>
  <c r="F253" i="7"/>
  <c r="D253" i="7"/>
  <c r="I252" i="7"/>
  <c r="L252" i="7" s="1"/>
  <c r="H252" i="7"/>
  <c r="K252" i="7" s="1"/>
  <c r="G252" i="7"/>
  <c r="F252" i="7"/>
  <c r="D252" i="7"/>
  <c r="I251" i="7"/>
  <c r="L251" i="7" s="1"/>
  <c r="H251" i="7"/>
  <c r="G251" i="7"/>
  <c r="F251" i="7"/>
  <c r="D251" i="7"/>
  <c r="I250" i="7"/>
  <c r="L250" i="7" s="1"/>
  <c r="H250" i="7"/>
  <c r="K250" i="7" s="1"/>
  <c r="G250" i="7"/>
  <c r="F250" i="7"/>
  <c r="D250" i="7"/>
  <c r="I249" i="7"/>
  <c r="H249" i="7"/>
  <c r="K249" i="7" s="1"/>
  <c r="G249" i="7"/>
  <c r="F249" i="7"/>
  <c r="D249" i="7"/>
  <c r="I248" i="7"/>
  <c r="L248" i="7" s="1"/>
  <c r="H248" i="7"/>
  <c r="G248" i="7"/>
  <c r="F248" i="7"/>
  <c r="D248" i="7"/>
  <c r="I247" i="7"/>
  <c r="L247" i="7" s="1"/>
  <c r="H247" i="7"/>
  <c r="G247" i="7"/>
  <c r="F247" i="7"/>
  <c r="D247" i="7"/>
  <c r="K246" i="7"/>
  <c r="I246" i="7"/>
  <c r="L246" i="7" s="1"/>
  <c r="H246" i="7"/>
  <c r="G246" i="7"/>
  <c r="F246" i="7"/>
  <c r="D246" i="7"/>
  <c r="L245" i="7"/>
  <c r="I245" i="7"/>
  <c r="H245" i="7"/>
  <c r="K245" i="7" s="1"/>
  <c r="G245" i="7"/>
  <c r="F245" i="7"/>
  <c r="D245" i="7"/>
  <c r="I244" i="7"/>
  <c r="L244" i="7" s="1"/>
  <c r="H244" i="7"/>
  <c r="K244" i="7" s="1"/>
  <c r="G244" i="7"/>
  <c r="F244" i="7"/>
  <c r="D244" i="7"/>
  <c r="I243" i="7"/>
  <c r="L243" i="7" s="1"/>
  <c r="H243" i="7"/>
  <c r="G243" i="7"/>
  <c r="F243" i="7"/>
  <c r="D243" i="7"/>
  <c r="I242" i="7"/>
  <c r="L242" i="7" s="1"/>
  <c r="H242" i="7"/>
  <c r="K242" i="7" s="1"/>
  <c r="G242" i="7"/>
  <c r="F242" i="7"/>
  <c r="D242" i="7"/>
  <c r="I241" i="7"/>
  <c r="H241" i="7"/>
  <c r="K241" i="7" s="1"/>
  <c r="G241" i="7"/>
  <c r="F241" i="7"/>
  <c r="D241" i="7"/>
  <c r="I240" i="7"/>
  <c r="L240" i="7" s="1"/>
  <c r="H240" i="7"/>
  <c r="G240" i="7"/>
  <c r="F240" i="7"/>
  <c r="D240" i="7"/>
  <c r="I239" i="7"/>
  <c r="L239" i="7" s="1"/>
  <c r="H239" i="7"/>
  <c r="G239" i="7"/>
  <c r="F239" i="7"/>
  <c r="D239" i="7"/>
  <c r="I238" i="7"/>
  <c r="L238" i="7" s="1"/>
  <c r="H238" i="7"/>
  <c r="K238" i="7" s="1"/>
  <c r="G238" i="7"/>
  <c r="F238" i="7"/>
  <c r="D238" i="7"/>
  <c r="K237" i="7"/>
  <c r="I237" i="7"/>
  <c r="H237" i="7"/>
  <c r="G237" i="7"/>
  <c r="F237" i="7"/>
  <c r="D237" i="7"/>
  <c r="I236" i="7"/>
  <c r="L236" i="7" s="1"/>
  <c r="H236" i="7"/>
  <c r="G236" i="7"/>
  <c r="F236" i="7"/>
  <c r="D236" i="7"/>
  <c r="L235" i="7"/>
  <c r="K235" i="7"/>
  <c r="I234" i="7"/>
  <c r="L234" i="7" s="1"/>
  <c r="H234" i="7"/>
  <c r="G234" i="7"/>
  <c r="K234" i="7" s="1"/>
  <c r="F234" i="7"/>
  <c r="D234" i="7"/>
  <c r="I233" i="7"/>
  <c r="H233" i="7"/>
  <c r="K233" i="7" s="1"/>
  <c r="G233" i="7"/>
  <c r="F233" i="7"/>
  <c r="D233" i="7"/>
  <c r="L232" i="7"/>
  <c r="I232" i="7"/>
  <c r="H232" i="7"/>
  <c r="K232" i="7" s="1"/>
  <c r="G232" i="7"/>
  <c r="F232" i="7"/>
  <c r="D232" i="7"/>
  <c r="I231" i="7"/>
  <c r="L231" i="7" s="1"/>
  <c r="H231" i="7"/>
  <c r="G231" i="7"/>
  <c r="K231" i="7" s="1"/>
  <c r="F231" i="7"/>
  <c r="D231" i="7"/>
  <c r="I230" i="7"/>
  <c r="H230" i="7"/>
  <c r="K230" i="7" s="1"/>
  <c r="G230" i="7"/>
  <c r="F230" i="7"/>
  <c r="D230" i="7"/>
  <c r="I229" i="7"/>
  <c r="H229" i="7"/>
  <c r="G229" i="7"/>
  <c r="F229" i="7"/>
  <c r="D229" i="7"/>
  <c r="I228" i="7"/>
  <c r="L228" i="7" s="1"/>
  <c r="H228" i="7"/>
  <c r="G228" i="7"/>
  <c r="F228" i="7"/>
  <c r="D228" i="7"/>
  <c r="I227" i="7"/>
  <c r="L227" i="7" s="1"/>
  <c r="H227" i="7"/>
  <c r="G227" i="7"/>
  <c r="K227" i="7" s="1"/>
  <c r="F227" i="7"/>
  <c r="D227" i="7"/>
  <c r="I226" i="7"/>
  <c r="L226" i="7" s="1"/>
  <c r="H226" i="7"/>
  <c r="K226" i="7" s="1"/>
  <c r="G226" i="7"/>
  <c r="F226" i="7"/>
  <c r="D226" i="7"/>
  <c r="I225" i="7"/>
  <c r="H225" i="7"/>
  <c r="K225" i="7" s="1"/>
  <c r="G225" i="7"/>
  <c r="F225" i="7"/>
  <c r="D225" i="7"/>
  <c r="I224" i="7"/>
  <c r="H224" i="7"/>
  <c r="K224" i="7" s="1"/>
  <c r="G224" i="7"/>
  <c r="F224" i="7"/>
  <c r="D224" i="7"/>
  <c r="K223" i="7"/>
  <c r="I223" i="7"/>
  <c r="H223" i="7"/>
  <c r="G223" i="7"/>
  <c r="F223" i="7"/>
  <c r="D223" i="7"/>
  <c r="I222" i="7"/>
  <c r="L222" i="7" s="1"/>
  <c r="H222" i="7"/>
  <c r="G222" i="7"/>
  <c r="F222" i="7"/>
  <c r="D222" i="7"/>
  <c r="I221" i="7"/>
  <c r="H221" i="7"/>
  <c r="K221" i="7" s="1"/>
  <c r="G221" i="7"/>
  <c r="F221" i="7"/>
  <c r="D221" i="7"/>
  <c r="I220" i="7"/>
  <c r="H220" i="7"/>
  <c r="K220" i="7" s="1"/>
  <c r="G220" i="7"/>
  <c r="F220" i="7"/>
  <c r="D220" i="7"/>
  <c r="L219" i="7"/>
  <c r="I219" i="7"/>
  <c r="H219" i="7"/>
  <c r="G219" i="7"/>
  <c r="F219" i="7"/>
  <c r="D219" i="7"/>
  <c r="K218" i="7"/>
  <c r="I218" i="7"/>
  <c r="H218" i="7"/>
  <c r="G218" i="7"/>
  <c r="F218" i="7"/>
  <c r="D218" i="7"/>
  <c r="I217" i="7"/>
  <c r="L217" i="7" s="1"/>
  <c r="H217" i="7"/>
  <c r="G217" i="7"/>
  <c r="F217" i="7"/>
  <c r="D217" i="7"/>
  <c r="I216" i="7"/>
  <c r="L216" i="7" s="1"/>
  <c r="H216" i="7"/>
  <c r="G216" i="7"/>
  <c r="F216" i="7"/>
  <c r="D216" i="7"/>
  <c r="K215" i="7"/>
  <c r="I215" i="7"/>
  <c r="H215" i="7"/>
  <c r="L215" i="7" s="1"/>
  <c r="G215" i="7"/>
  <c r="F215" i="7"/>
  <c r="D215" i="7"/>
  <c r="I214" i="7"/>
  <c r="L214" i="7" s="1"/>
  <c r="H214" i="7"/>
  <c r="G214" i="7"/>
  <c r="F214" i="7"/>
  <c r="D214" i="7"/>
  <c r="I213" i="7"/>
  <c r="H213" i="7"/>
  <c r="K213" i="7" s="1"/>
  <c r="G213" i="7"/>
  <c r="F213" i="7"/>
  <c r="D213" i="7"/>
  <c r="L212" i="7"/>
  <c r="I212" i="7"/>
  <c r="H212" i="7"/>
  <c r="G212" i="7"/>
  <c r="F212" i="7"/>
  <c r="D212" i="7"/>
  <c r="L211" i="7"/>
  <c r="I211" i="7"/>
  <c r="H211" i="7"/>
  <c r="G211" i="7"/>
  <c r="F211" i="7"/>
  <c r="D211" i="7"/>
  <c r="I210" i="7"/>
  <c r="H210" i="7"/>
  <c r="K210" i="7" s="1"/>
  <c r="G210" i="7"/>
  <c r="F210" i="7"/>
  <c r="D210" i="7"/>
  <c r="I209" i="7"/>
  <c r="L209" i="7" s="1"/>
  <c r="H209" i="7"/>
  <c r="G209" i="7"/>
  <c r="F209" i="7"/>
  <c r="D209" i="7"/>
  <c r="I208" i="7"/>
  <c r="L208" i="7" s="1"/>
  <c r="H208" i="7"/>
  <c r="G208" i="7"/>
  <c r="F208" i="7"/>
  <c r="D208" i="7"/>
  <c r="K207" i="7"/>
  <c r="I207" i="7"/>
  <c r="L207" i="7" s="1"/>
  <c r="H207" i="7"/>
  <c r="G207" i="7"/>
  <c r="F207" i="7"/>
  <c r="D207" i="7"/>
  <c r="I206" i="7"/>
  <c r="L206" i="7" s="1"/>
  <c r="H206" i="7"/>
  <c r="G206" i="7"/>
  <c r="F206" i="7"/>
  <c r="D206" i="7"/>
  <c r="I205" i="7"/>
  <c r="H205" i="7"/>
  <c r="K205" i="7" s="1"/>
  <c r="G205" i="7"/>
  <c r="F205" i="7"/>
  <c r="D205" i="7"/>
  <c r="I204" i="7"/>
  <c r="H204" i="7"/>
  <c r="G204" i="7"/>
  <c r="F204" i="7"/>
  <c r="D204" i="7"/>
  <c r="I203" i="7"/>
  <c r="L203" i="7" s="1"/>
  <c r="H203" i="7"/>
  <c r="G203" i="7"/>
  <c r="K203" i="7" s="1"/>
  <c r="F203" i="7"/>
  <c r="D203" i="7"/>
  <c r="I202" i="7"/>
  <c r="L202" i="7" s="1"/>
  <c r="H202" i="7"/>
  <c r="G202" i="7"/>
  <c r="K202" i="7" s="1"/>
  <c r="F202" i="7"/>
  <c r="D202" i="7"/>
  <c r="I201" i="7"/>
  <c r="H201" i="7"/>
  <c r="K201" i="7" s="1"/>
  <c r="G201" i="7"/>
  <c r="F201" i="7"/>
  <c r="D201" i="7"/>
  <c r="I200" i="7"/>
  <c r="H200" i="7"/>
  <c r="K200" i="7" s="1"/>
  <c r="G200" i="7"/>
  <c r="F200" i="7"/>
  <c r="D200" i="7"/>
  <c r="I199" i="7"/>
  <c r="H199" i="7"/>
  <c r="K199" i="7" s="1"/>
  <c r="G199" i="7"/>
  <c r="F199" i="7"/>
  <c r="D199" i="7"/>
  <c r="I198" i="7"/>
  <c r="L198" i="7" s="1"/>
  <c r="H198" i="7"/>
  <c r="G198" i="7"/>
  <c r="F198" i="7"/>
  <c r="D198" i="7"/>
  <c r="I197" i="7"/>
  <c r="H197" i="7"/>
  <c r="K197" i="7" s="1"/>
  <c r="G197" i="7"/>
  <c r="F197" i="7"/>
  <c r="D197" i="7"/>
  <c r="I196" i="7"/>
  <c r="H196" i="7"/>
  <c r="G196" i="7"/>
  <c r="F196" i="7"/>
  <c r="D196" i="7"/>
  <c r="I195" i="7"/>
  <c r="L195" i="7" s="1"/>
  <c r="H195" i="7"/>
  <c r="G195" i="7"/>
  <c r="K195" i="7" s="1"/>
  <c r="F195" i="7"/>
  <c r="D195" i="7"/>
  <c r="I194" i="7"/>
  <c r="L194" i="7" s="1"/>
  <c r="H194" i="7"/>
  <c r="K194" i="7" s="1"/>
  <c r="G194" i="7"/>
  <c r="F194" i="7"/>
  <c r="D194" i="7"/>
  <c r="I193" i="7"/>
  <c r="H193" i="7"/>
  <c r="K193" i="7" s="1"/>
  <c r="G193" i="7"/>
  <c r="F193" i="7"/>
  <c r="D193" i="7"/>
  <c r="L192" i="7"/>
  <c r="I192" i="7"/>
  <c r="H192" i="7"/>
  <c r="K192" i="7" s="1"/>
  <c r="G192" i="7"/>
  <c r="F192" i="7"/>
  <c r="D192" i="7"/>
  <c r="L191" i="7"/>
  <c r="K191" i="7"/>
  <c r="I191" i="7"/>
  <c r="H191" i="7"/>
  <c r="G191" i="7"/>
  <c r="F191" i="7"/>
  <c r="D191" i="7"/>
  <c r="I190" i="7"/>
  <c r="L190" i="7" s="1"/>
  <c r="H190" i="7"/>
  <c r="K190" i="7" s="1"/>
  <c r="G190" i="7"/>
  <c r="F190" i="7"/>
  <c r="D190" i="7"/>
  <c r="I189" i="7"/>
  <c r="H189" i="7"/>
  <c r="K189" i="7" s="1"/>
  <c r="G189" i="7"/>
  <c r="F189" i="7"/>
  <c r="D189" i="7"/>
  <c r="I188" i="7"/>
  <c r="H188" i="7"/>
  <c r="G188" i="7"/>
  <c r="F188" i="7"/>
  <c r="D188" i="7"/>
  <c r="I187" i="7"/>
  <c r="L187" i="7" s="1"/>
  <c r="H187" i="7"/>
  <c r="G187" i="7"/>
  <c r="K187" i="7" s="1"/>
  <c r="F187" i="7"/>
  <c r="D187" i="7"/>
  <c r="I186" i="7"/>
  <c r="L186" i="7" s="1"/>
  <c r="H186" i="7"/>
  <c r="K186" i="7" s="1"/>
  <c r="G186" i="7"/>
  <c r="F186" i="7"/>
  <c r="D186" i="7"/>
  <c r="I185" i="7"/>
  <c r="H185" i="7"/>
  <c r="K185" i="7" s="1"/>
  <c r="G185" i="7"/>
  <c r="F185" i="7"/>
  <c r="D185" i="7"/>
  <c r="L184" i="7"/>
  <c r="I184" i="7"/>
  <c r="H184" i="7"/>
  <c r="K184" i="7" s="1"/>
  <c r="G184" i="7"/>
  <c r="F184" i="7"/>
  <c r="D184" i="7"/>
  <c r="I183" i="7"/>
  <c r="L183" i="7" s="1"/>
  <c r="H183" i="7"/>
  <c r="K183" i="7" s="1"/>
  <c r="G183" i="7"/>
  <c r="F183" i="7"/>
  <c r="D183" i="7"/>
  <c r="L182" i="7"/>
  <c r="K182" i="7"/>
  <c r="I181" i="7"/>
  <c r="L181" i="7" s="1"/>
  <c r="H181" i="7"/>
  <c r="G181" i="7"/>
  <c r="F181" i="7"/>
  <c r="D181" i="7"/>
  <c r="I180" i="7"/>
  <c r="L180" i="7" s="1"/>
  <c r="H180" i="7"/>
  <c r="K180" i="7" s="1"/>
  <c r="G180" i="7"/>
  <c r="F180" i="7"/>
  <c r="D180" i="7"/>
  <c r="I179" i="7"/>
  <c r="H179" i="7"/>
  <c r="K179" i="7" s="1"/>
  <c r="G179" i="7"/>
  <c r="F179" i="7"/>
  <c r="D179" i="7"/>
  <c r="I178" i="7"/>
  <c r="L178" i="7" s="1"/>
  <c r="H178" i="7"/>
  <c r="G178" i="7"/>
  <c r="F178" i="7"/>
  <c r="D178" i="7"/>
  <c r="I177" i="7"/>
  <c r="H177" i="7"/>
  <c r="L177" i="7" s="1"/>
  <c r="G177" i="7"/>
  <c r="F177" i="7"/>
  <c r="D177" i="7"/>
  <c r="L176" i="7"/>
  <c r="K176" i="7"/>
  <c r="F176" i="7"/>
  <c r="I175" i="7"/>
  <c r="H175" i="7"/>
  <c r="K175" i="7" s="1"/>
  <c r="G175" i="7"/>
  <c r="F175" i="7"/>
  <c r="D175" i="7"/>
  <c r="I174" i="7"/>
  <c r="L174" i="7" s="1"/>
  <c r="H174" i="7"/>
  <c r="G174" i="7"/>
  <c r="F174" i="7"/>
  <c r="D174" i="7"/>
  <c r="I173" i="7"/>
  <c r="H173" i="7"/>
  <c r="L173" i="7" s="1"/>
  <c r="G173" i="7"/>
  <c r="F173" i="7"/>
  <c r="D173" i="7"/>
  <c r="I172" i="7"/>
  <c r="H172" i="7"/>
  <c r="L172" i="7" s="1"/>
  <c r="G172" i="7"/>
  <c r="F172" i="7"/>
  <c r="D172" i="7"/>
  <c r="I171" i="7"/>
  <c r="L171" i="7" s="1"/>
  <c r="H171" i="7"/>
  <c r="K171" i="7" s="1"/>
  <c r="G171" i="7"/>
  <c r="F171" i="7"/>
  <c r="D171" i="7"/>
  <c r="I170" i="7"/>
  <c r="L170" i="7" s="1"/>
  <c r="H170" i="7"/>
  <c r="K170" i="7" s="1"/>
  <c r="G170" i="7"/>
  <c r="F170" i="7"/>
  <c r="D170" i="7"/>
  <c r="L169" i="7"/>
  <c r="I169" i="7"/>
  <c r="H169" i="7"/>
  <c r="G169" i="7"/>
  <c r="F169" i="7"/>
  <c r="D169" i="7"/>
  <c r="L168" i="7"/>
  <c r="K168" i="7"/>
  <c r="I168" i="7"/>
  <c r="H168" i="7"/>
  <c r="G168" i="7"/>
  <c r="F168" i="7"/>
  <c r="D168" i="7"/>
  <c r="I167" i="7"/>
  <c r="H167" i="7"/>
  <c r="K167" i="7" s="1"/>
  <c r="G167" i="7"/>
  <c r="F167" i="7"/>
  <c r="D167" i="7"/>
  <c r="I166" i="7"/>
  <c r="H166" i="7"/>
  <c r="G166" i="7"/>
  <c r="F166" i="7"/>
  <c r="D166" i="7"/>
  <c r="I165" i="7"/>
  <c r="H165" i="7"/>
  <c r="L165" i="7" s="1"/>
  <c r="G165" i="7"/>
  <c r="F165" i="7"/>
  <c r="D165" i="7"/>
  <c r="I164" i="7"/>
  <c r="H164" i="7"/>
  <c r="L164" i="7" s="1"/>
  <c r="G164" i="7"/>
  <c r="F164" i="7"/>
  <c r="D164" i="7"/>
  <c r="I163" i="7"/>
  <c r="L163" i="7" s="1"/>
  <c r="H163" i="7"/>
  <c r="K163" i="7" s="1"/>
  <c r="G163" i="7"/>
  <c r="F163" i="7"/>
  <c r="D163" i="7"/>
  <c r="I162" i="7"/>
  <c r="L162" i="7" s="1"/>
  <c r="H162" i="7"/>
  <c r="G162" i="7"/>
  <c r="F162" i="7"/>
  <c r="D162" i="7"/>
  <c r="L161" i="7"/>
  <c r="I161" i="7"/>
  <c r="H161" i="7"/>
  <c r="K161" i="7" s="1"/>
  <c r="G161" i="7"/>
  <c r="F161" i="7"/>
  <c r="D161" i="7"/>
  <c r="I160" i="7"/>
  <c r="L160" i="7" s="1"/>
  <c r="H160" i="7"/>
  <c r="K160" i="7" s="1"/>
  <c r="G160" i="7"/>
  <c r="F160" i="7"/>
  <c r="D160" i="7"/>
  <c r="I159" i="7"/>
  <c r="H159" i="7"/>
  <c r="K159" i="7" s="1"/>
  <c r="G159" i="7"/>
  <c r="F159" i="7"/>
  <c r="D159" i="7"/>
  <c r="I158" i="7"/>
  <c r="L158" i="7" s="1"/>
  <c r="H158" i="7"/>
  <c r="K158" i="7" s="1"/>
  <c r="G158" i="7"/>
  <c r="F158" i="7"/>
  <c r="D158" i="7"/>
  <c r="I157" i="7"/>
  <c r="L157" i="7" s="1"/>
  <c r="H157" i="7"/>
  <c r="G157" i="7"/>
  <c r="F157" i="7"/>
  <c r="D157" i="7"/>
  <c r="I156" i="7"/>
  <c r="L156" i="7" s="1"/>
  <c r="H156" i="7"/>
  <c r="G156" i="7"/>
  <c r="K156" i="7" s="1"/>
  <c r="F156" i="7"/>
  <c r="D156" i="7"/>
  <c r="I155" i="7"/>
  <c r="H155" i="7"/>
  <c r="K155" i="7" s="1"/>
  <c r="G155" i="7"/>
  <c r="F155" i="7"/>
  <c r="D155" i="7"/>
  <c r="I154" i="7"/>
  <c r="H154" i="7"/>
  <c r="K154" i="7" s="1"/>
  <c r="G154" i="7"/>
  <c r="F154" i="7"/>
  <c r="D154" i="7"/>
  <c r="I153" i="7"/>
  <c r="H153" i="7"/>
  <c r="K153" i="7" s="1"/>
  <c r="G153" i="7"/>
  <c r="F153" i="7"/>
  <c r="D153" i="7"/>
  <c r="I152" i="7"/>
  <c r="L152" i="7" s="1"/>
  <c r="H152" i="7"/>
  <c r="K152" i="7" s="1"/>
  <c r="G152" i="7"/>
  <c r="F152" i="7"/>
  <c r="D152" i="7"/>
  <c r="I151" i="7"/>
  <c r="L151" i="7" s="1"/>
  <c r="H151" i="7"/>
  <c r="G151" i="7"/>
  <c r="F151" i="7"/>
  <c r="D151" i="7"/>
  <c r="I150" i="7"/>
  <c r="L150" i="7" s="1"/>
  <c r="H150" i="7"/>
  <c r="G150" i="7"/>
  <c r="F150" i="7"/>
  <c r="D150" i="7"/>
  <c r="I149" i="7"/>
  <c r="H149" i="7"/>
  <c r="L149" i="7" s="1"/>
  <c r="G149" i="7"/>
  <c r="F149" i="7"/>
  <c r="D149" i="7"/>
  <c r="L148" i="7"/>
  <c r="I148" i="7"/>
  <c r="H148" i="7"/>
  <c r="G148" i="7"/>
  <c r="K148" i="7" s="1"/>
  <c r="F148" i="7"/>
  <c r="D148" i="7"/>
  <c r="K147" i="7"/>
  <c r="I147" i="7"/>
  <c r="H147" i="7"/>
  <c r="G147" i="7"/>
  <c r="F147" i="7"/>
  <c r="D147" i="7"/>
  <c r="I146" i="7"/>
  <c r="L146" i="7" s="1"/>
  <c r="H146" i="7"/>
  <c r="G146" i="7"/>
  <c r="F146" i="7"/>
  <c r="D146" i="7"/>
  <c r="I145" i="7"/>
  <c r="H145" i="7"/>
  <c r="G145" i="7"/>
  <c r="F145" i="7"/>
  <c r="D145" i="7"/>
  <c r="L144" i="7"/>
  <c r="K144" i="7"/>
  <c r="I144" i="7"/>
  <c r="H144" i="7"/>
  <c r="G144" i="7"/>
  <c r="F144" i="7"/>
  <c r="D144" i="7"/>
  <c r="I143" i="7"/>
  <c r="L143" i="7" s="1"/>
  <c r="H143" i="7"/>
  <c r="G143" i="7"/>
  <c r="F143" i="7"/>
  <c r="D143" i="7"/>
  <c r="I142" i="7"/>
  <c r="H142" i="7"/>
  <c r="K142" i="7" s="1"/>
  <c r="G142" i="7"/>
  <c r="F142" i="7"/>
  <c r="D142" i="7"/>
  <c r="I141" i="7"/>
  <c r="H141" i="7"/>
  <c r="G141" i="7"/>
  <c r="F141" i="7"/>
  <c r="D141" i="7"/>
  <c r="I140" i="7"/>
  <c r="L140" i="7" s="1"/>
  <c r="H140" i="7"/>
  <c r="G140" i="7"/>
  <c r="K140" i="7" s="1"/>
  <c r="F140" i="7"/>
  <c r="D140" i="7"/>
  <c r="I139" i="7"/>
  <c r="L139" i="7" s="1"/>
  <c r="H139" i="7"/>
  <c r="K139" i="7" s="1"/>
  <c r="G139" i="7"/>
  <c r="F139" i="7"/>
  <c r="D139" i="7"/>
  <c r="I138" i="7"/>
  <c r="H138" i="7"/>
  <c r="G138" i="7"/>
  <c r="F138" i="7"/>
  <c r="D138" i="7"/>
  <c r="I137" i="7"/>
  <c r="L137" i="7" s="1"/>
  <c r="H137" i="7"/>
  <c r="K137" i="7" s="1"/>
  <c r="G137" i="7"/>
  <c r="F137" i="7"/>
  <c r="D137" i="7"/>
  <c r="I136" i="7"/>
  <c r="L136" i="7" s="1"/>
  <c r="H136" i="7"/>
  <c r="K136" i="7" s="1"/>
  <c r="G136" i="7"/>
  <c r="F136" i="7"/>
  <c r="D136" i="7"/>
  <c r="I135" i="7"/>
  <c r="H135" i="7"/>
  <c r="K135" i="7" s="1"/>
  <c r="G135" i="7"/>
  <c r="F135" i="7"/>
  <c r="D135" i="7"/>
  <c r="I134" i="7"/>
  <c r="H134" i="7"/>
  <c r="K134" i="7" s="1"/>
  <c r="G134" i="7"/>
  <c r="F134" i="7"/>
  <c r="D134" i="7"/>
  <c r="I133" i="7"/>
  <c r="H133" i="7"/>
  <c r="L133" i="7" s="1"/>
  <c r="G133" i="7"/>
  <c r="F133" i="7"/>
  <c r="D133" i="7"/>
  <c r="I132" i="7"/>
  <c r="L132" i="7" s="1"/>
  <c r="H132" i="7"/>
  <c r="G132" i="7"/>
  <c r="F132" i="7"/>
  <c r="D132" i="7"/>
  <c r="L131" i="7"/>
  <c r="I131" i="7"/>
  <c r="H131" i="7"/>
  <c r="G131" i="7"/>
  <c r="K131" i="7" s="1"/>
  <c r="F131" i="7"/>
  <c r="D131" i="7"/>
  <c r="L130" i="7"/>
  <c r="K130" i="7"/>
  <c r="I130" i="7"/>
  <c r="H130" i="7"/>
  <c r="G130" i="7"/>
  <c r="F130" i="7"/>
  <c r="D130" i="7"/>
  <c r="L129" i="7"/>
  <c r="I129" i="7"/>
  <c r="H129" i="7"/>
  <c r="K129" i="7" s="1"/>
  <c r="G129" i="7"/>
  <c r="F129" i="7"/>
  <c r="D129" i="7"/>
  <c r="I128" i="7"/>
  <c r="H128" i="7"/>
  <c r="K128" i="7" s="1"/>
  <c r="G128" i="7"/>
  <c r="F128" i="7"/>
  <c r="D128" i="7"/>
  <c r="I127" i="7"/>
  <c r="H127" i="7"/>
  <c r="G127" i="7"/>
  <c r="F127" i="7"/>
  <c r="D127" i="7"/>
  <c r="I126" i="7"/>
  <c r="H126" i="7"/>
  <c r="K126" i="7" s="1"/>
  <c r="G126" i="7"/>
  <c r="F126" i="7"/>
  <c r="D126" i="7"/>
  <c r="I125" i="7"/>
  <c r="H125" i="7"/>
  <c r="G125" i="7"/>
  <c r="F125" i="7"/>
  <c r="D125" i="7"/>
  <c r="I124" i="7"/>
  <c r="L124" i="7" s="1"/>
  <c r="H124" i="7"/>
  <c r="G124" i="7"/>
  <c r="K124" i="7" s="1"/>
  <c r="F124" i="7"/>
  <c r="D124" i="7"/>
  <c r="L123" i="7"/>
  <c r="K123" i="7"/>
  <c r="I123" i="7"/>
  <c r="H123" i="7"/>
  <c r="G123" i="7"/>
  <c r="F123" i="7"/>
  <c r="D123" i="7"/>
  <c r="L122" i="7"/>
  <c r="K122" i="7"/>
  <c r="I122" i="7"/>
  <c r="H122" i="7"/>
  <c r="G122" i="7"/>
  <c r="F122" i="7"/>
  <c r="D122" i="7"/>
  <c r="I121" i="7"/>
  <c r="L121" i="7" s="1"/>
  <c r="H121" i="7"/>
  <c r="G121" i="7"/>
  <c r="F121" i="7"/>
  <c r="D121" i="7"/>
  <c r="I120" i="7"/>
  <c r="L120" i="7" s="1"/>
  <c r="H120" i="7"/>
  <c r="K120" i="7" s="1"/>
  <c r="G120" i="7"/>
  <c r="F120" i="7"/>
  <c r="D120" i="7"/>
  <c r="I119" i="7"/>
  <c r="H119" i="7"/>
  <c r="K119" i="7" s="1"/>
  <c r="G119" i="7"/>
  <c r="F119" i="7"/>
  <c r="D119" i="7"/>
  <c r="I118" i="7"/>
  <c r="L118" i="7" s="1"/>
  <c r="H118" i="7"/>
  <c r="G118" i="7"/>
  <c r="F118" i="7"/>
  <c r="D118" i="7"/>
  <c r="I117" i="7"/>
  <c r="H117" i="7"/>
  <c r="L117" i="7" s="1"/>
  <c r="G117" i="7"/>
  <c r="F117" i="7"/>
  <c r="D117" i="7"/>
  <c r="L116" i="7"/>
  <c r="I116" i="7"/>
  <c r="H116" i="7"/>
  <c r="G116" i="7"/>
  <c r="F116" i="7"/>
  <c r="D116" i="7"/>
  <c r="L115" i="7"/>
  <c r="K115" i="7"/>
  <c r="I115" i="7"/>
  <c r="H115" i="7"/>
  <c r="G115" i="7"/>
  <c r="F115" i="7"/>
  <c r="D115" i="7"/>
  <c r="I114" i="7"/>
  <c r="L114" i="7" s="1"/>
  <c r="H114" i="7"/>
  <c r="K114" i="7" s="1"/>
  <c r="G114" i="7"/>
  <c r="F114" i="7"/>
  <c r="D114" i="7"/>
  <c r="I113" i="7"/>
  <c r="L113" i="7" s="1"/>
  <c r="H113" i="7"/>
  <c r="G113" i="7"/>
  <c r="F113" i="7"/>
  <c r="D113" i="7"/>
  <c r="I112" i="7"/>
  <c r="H112" i="7"/>
  <c r="G112" i="7"/>
  <c r="K112" i="7" s="1"/>
  <c r="F112" i="7"/>
  <c r="D112" i="7"/>
  <c r="I111" i="7"/>
  <c r="H111" i="7"/>
  <c r="K111" i="7" s="1"/>
  <c r="G111" i="7"/>
  <c r="F111" i="7"/>
  <c r="D111" i="7"/>
  <c r="I110" i="7"/>
  <c r="L110" i="7" s="1"/>
  <c r="H110" i="7"/>
  <c r="G110" i="7"/>
  <c r="F110" i="7"/>
  <c r="D110" i="7"/>
  <c r="I109" i="7"/>
  <c r="H109" i="7"/>
  <c r="L109" i="7" s="1"/>
  <c r="G109" i="7"/>
  <c r="F109" i="7"/>
  <c r="D109" i="7"/>
  <c r="L108" i="7"/>
  <c r="K108" i="7"/>
  <c r="I107" i="7"/>
  <c r="L107" i="7" s="1"/>
  <c r="H107" i="7"/>
  <c r="G107" i="7"/>
  <c r="F107" i="7"/>
  <c r="D107" i="7"/>
  <c r="I106" i="7"/>
  <c r="H106" i="7"/>
  <c r="L106" i="7" s="1"/>
  <c r="G106" i="7"/>
  <c r="F106" i="7"/>
  <c r="D106" i="7"/>
  <c r="I105" i="7"/>
  <c r="H105" i="7"/>
  <c r="L105" i="7" s="1"/>
  <c r="G105" i="7"/>
  <c r="F105" i="7"/>
  <c r="D105" i="7"/>
  <c r="L104" i="7"/>
  <c r="I104" i="7"/>
  <c r="H104" i="7"/>
  <c r="G104" i="7"/>
  <c r="K104" i="7" s="1"/>
  <c r="F104" i="7"/>
  <c r="D104" i="7"/>
  <c r="K103" i="7"/>
  <c r="I103" i="7"/>
  <c r="L103" i="7" s="1"/>
  <c r="H103" i="7"/>
  <c r="G103" i="7"/>
  <c r="F103" i="7"/>
  <c r="D103" i="7"/>
  <c r="I102" i="7"/>
  <c r="L102" i="7" s="1"/>
  <c r="H102" i="7"/>
  <c r="G102" i="7"/>
  <c r="F102" i="7"/>
  <c r="D102" i="7"/>
  <c r="I101" i="7"/>
  <c r="L101" i="7" s="1"/>
  <c r="H101" i="7"/>
  <c r="G101" i="7"/>
  <c r="F101" i="7"/>
  <c r="D101" i="7"/>
  <c r="I100" i="7"/>
  <c r="H100" i="7"/>
  <c r="K100" i="7" s="1"/>
  <c r="G100" i="7"/>
  <c r="F100" i="7"/>
  <c r="D100" i="7"/>
  <c r="I99" i="7"/>
  <c r="L99" i="7" s="1"/>
  <c r="H99" i="7"/>
  <c r="G99" i="7"/>
  <c r="F99" i="7"/>
  <c r="D99" i="7"/>
  <c r="I98" i="7"/>
  <c r="H98" i="7"/>
  <c r="L98" i="7" s="1"/>
  <c r="G98" i="7"/>
  <c r="F98" i="7"/>
  <c r="D98" i="7"/>
  <c r="L97" i="7"/>
  <c r="I97" i="7"/>
  <c r="H97" i="7"/>
  <c r="G97" i="7"/>
  <c r="F97" i="7"/>
  <c r="D97" i="7"/>
  <c r="L96" i="7"/>
  <c r="K96" i="7"/>
  <c r="I96" i="7"/>
  <c r="H96" i="7"/>
  <c r="G96" i="7"/>
  <c r="F96" i="7"/>
  <c r="D96" i="7"/>
  <c r="I95" i="7"/>
  <c r="L95" i="7" s="1"/>
  <c r="H95" i="7"/>
  <c r="K95" i="7" s="1"/>
  <c r="G95" i="7"/>
  <c r="F95" i="7"/>
  <c r="D95" i="7"/>
  <c r="I94" i="7"/>
  <c r="L94" i="7" s="1"/>
  <c r="H94" i="7"/>
  <c r="G94" i="7"/>
  <c r="F94" i="7"/>
  <c r="D94" i="7"/>
  <c r="I93" i="7"/>
  <c r="L93" i="7" s="1"/>
  <c r="H93" i="7"/>
  <c r="G93" i="7"/>
  <c r="K93" i="7" s="1"/>
  <c r="F93" i="7"/>
  <c r="D93" i="7"/>
  <c r="I92" i="7"/>
  <c r="H92" i="7"/>
  <c r="K92" i="7" s="1"/>
  <c r="G92" i="7"/>
  <c r="F92" i="7"/>
  <c r="D92" i="7"/>
  <c r="I91" i="7"/>
  <c r="L91" i="7" s="1"/>
  <c r="H91" i="7"/>
  <c r="G91" i="7"/>
  <c r="F91" i="7"/>
  <c r="D91" i="7"/>
  <c r="I90" i="7"/>
  <c r="H90" i="7"/>
  <c r="L90" i="7" s="1"/>
  <c r="G90" i="7"/>
  <c r="F90" i="7"/>
  <c r="D90" i="7"/>
  <c r="L89" i="7"/>
  <c r="I89" i="7"/>
  <c r="H89" i="7"/>
  <c r="G89" i="7"/>
  <c r="F89" i="7"/>
  <c r="D89" i="7"/>
  <c r="I88" i="7"/>
  <c r="L88" i="7" s="1"/>
  <c r="H88" i="7"/>
  <c r="K88" i="7" s="1"/>
  <c r="G88" i="7"/>
  <c r="F88" i="7"/>
  <c r="D88" i="7"/>
  <c r="I87" i="7"/>
  <c r="L87" i="7" s="1"/>
  <c r="H87" i="7"/>
  <c r="K87" i="7" s="1"/>
  <c r="G87" i="7"/>
  <c r="F87" i="7"/>
  <c r="D87" i="7"/>
  <c r="I86" i="7"/>
  <c r="H86" i="7"/>
  <c r="G86" i="7"/>
  <c r="F86" i="7"/>
  <c r="D86" i="7"/>
  <c r="I85" i="7"/>
  <c r="H85" i="7"/>
  <c r="G85" i="7"/>
  <c r="F85" i="7"/>
  <c r="D85" i="7"/>
  <c r="I84" i="7"/>
  <c r="L84" i="7" s="1"/>
  <c r="H84" i="7"/>
  <c r="G84" i="7"/>
  <c r="F84" i="7"/>
  <c r="D84" i="7"/>
  <c r="I83" i="7"/>
  <c r="H83" i="7"/>
  <c r="G83" i="7"/>
  <c r="F83" i="7"/>
  <c r="D83" i="7"/>
  <c r="I82" i="7"/>
  <c r="H82" i="7"/>
  <c r="G82" i="7"/>
  <c r="F82" i="7"/>
  <c r="D82" i="7"/>
  <c r="I81" i="7"/>
  <c r="L81" i="7" s="1"/>
  <c r="H81" i="7"/>
  <c r="G81" i="7"/>
  <c r="K81" i="7" s="1"/>
  <c r="F81" i="7"/>
  <c r="D81" i="7"/>
  <c r="I80" i="7"/>
  <c r="H80" i="7"/>
  <c r="L80" i="7" s="1"/>
  <c r="G80" i="7"/>
  <c r="F80" i="7"/>
  <c r="D80" i="7"/>
  <c r="K79" i="7"/>
  <c r="I79" i="7"/>
  <c r="H79" i="7"/>
  <c r="G79" i="7"/>
  <c r="F79" i="7"/>
  <c r="D79" i="7"/>
  <c r="I78" i="7"/>
  <c r="L78" i="7" s="1"/>
  <c r="H78" i="7"/>
  <c r="G78" i="7"/>
  <c r="F78" i="7"/>
  <c r="D78" i="7"/>
  <c r="L77" i="7"/>
  <c r="K77" i="7"/>
  <c r="I76" i="7"/>
  <c r="H76" i="7"/>
  <c r="K76" i="7" s="1"/>
  <c r="G76" i="7"/>
  <c r="F76" i="7"/>
  <c r="D76" i="7"/>
  <c r="I75" i="7"/>
  <c r="L75" i="7" s="1"/>
  <c r="H75" i="7"/>
  <c r="G75" i="7"/>
  <c r="F75" i="7"/>
  <c r="D75" i="7"/>
  <c r="I74" i="7"/>
  <c r="H74" i="7"/>
  <c r="L74" i="7" s="1"/>
  <c r="G74" i="7"/>
  <c r="F74" i="7"/>
  <c r="D74" i="7"/>
  <c r="I73" i="7"/>
  <c r="H73" i="7"/>
  <c r="K73" i="7" s="1"/>
  <c r="G73" i="7"/>
  <c r="F73" i="7"/>
  <c r="D73" i="7"/>
  <c r="L72" i="7"/>
  <c r="K72" i="7"/>
  <c r="I71" i="7"/>
  <c r="L71" i="7" s="1"/>
  <c r="H71" i="7"/>
  <c r="G71" i="7"/>
  <c r="K71" i="7" s="1"/>
  <c r="F71" i="7"/>
  <c r="D71" i="7"/>
  <c r="I70" i="7"/>
  <c r="H70" i="7"/>
  <c r="G70" i="7"/>
  <c r="K70" i="7" s="1"/>
  <c r="F70" i="7"/>
  <c r="D70" i="7"/>
  <c r="I69" i="7"/>
  <c r="H69" i="7"/>
  <c r="K69" i="7" s="1"/>
  <c r="G69" i="7"/>
  <c r="F69" i="7"/>
  <c r="D69" i="7"/>
  <c r="I68" i="7"/>
  <c r="H68" i="7"/>
  <c r="G68" i="7"/>
  <c r="F68" i="7"/>
  <c r="D68" i="7"/>
  <c r="I67" i="7"/>
  <c r="L67" i="7" s="1"/>
  <c r="H67" i="7"/>
  <c r="G67" i="7"/>
  <c r="K67" i="7" s="1"/>
  <c r="F67" i="7"/>
  <c r="D67" i="7"/>
  <c r="L66" i="7"/>
  <c r="K66" i="7"/>
  <c r="I66" i="7"/>
  <c r="H66" i="7"/>
  <c r="G66" i="7"/>
  <c r="F66" i="7"/>
  <c r="D66" i="7"/>
  <c r="L65" i="7"/>
  <c r="K65" i="7"/>
  <c r="I65" i="7"/>
  <c r="H65" i="7"/>
  <c r="G65" i="7"/>
  <c r="F65" i="7"/>
  <c r="D65" i="7"/>
  <c r="I64" i="7"/>
  <c r="L64" i="7" s="1"/>
  <c r="H64" i="7"/>
  <c r="K64" i="7" s="1"/>
  <c r="G64" i="7"/>
  <c r="F64" i="7"/>
  <c r="D64" i="7"/>
  <c r="I63" i="7"/>
  <c r="H63" i="7"/>
  <c r="K63" i="7" s="1"/>
  <c r="G63" i="7"/>
  <c r="F63" i="7"/>
  <c r="D63" i="7"/>
  <c r="I62" i="7"/>
  <c r="L62" i="7" s="1"/>
  <c r="H62" i="7"/>
  <c r="G62" i="7"/>
  <c r="F62" i="7"/>
  <c r="D62" i="7"/>
  <c r="I61" i="7"/>
  <c r="H61" i="7"/>
  <c r="K61" i="7" s="1"/>
  <c r="G61" i="7"/>
  <c r="F61" i="7"/>
  <c r="D61" i="7"/>
  <c r="L60" i="7"/>
  <c r="I60" i="7"/>
  <c r="H60" i="7"/>
  <c r="G60" i="7"/>
  <c r="F60" i="7"/>
  <c r="D60" i="7"/>
  <c r="L59" i="7"/>
  <c r="I59" i="7"/>
  <c r="H59" i="7"/>
  <c r="G59" i="7"/>
  <c r="K59" i="7" s="1"/>
  <c r="F59" i="7"/>
  <c r="D59" i="7"/>
  <c r="I58" i="7"/>
  <c r="L58" i="7" s="1"/>
  <c r="H58" i="7"/>
  <c r="G58" i="7"/>
  <c r="K58" i="7" s="1"/>
  <c r="F58" i="7"/>
  <c r="D58" i="7"/>
  <c r="I57" i="7"/>
  <c r="H57" i="7"/>
  <c r="K57" i="7" s="1"/>
  <c r="G57" i="7"/>
  <c r="F57" i="7"/>
  <c r="D57" i="7"/>
  <c r="L56" i="7"/>
  <c r="K56" i="7"/>
  <c r="I55" i="7"/>
  <c r="H55" i="7"/>
  <c r="K55" i="7" s="1"/>
  <c r="G55" i="7"/>
  <c r="F55" i="7"/>
  <c r="D55" i="7"/>
  <c r="I54" i="7"/>
  <c r="L54" i="7" s="1"/>
  <c r="H54" i="7"/>
  <c r="G54" i="7"/>
  <c r="F54" i="7"/>
  <c r="D54" i="7"/>
  <c r="I53" i="7"/>
  <c r="H53" i="7"/>
  <c r="L53" i="7" s="1"/>
  <c r="G53" i="7"/>
  <c r="F53" i="7"/>
  <c r="D53" i="7"/>
  <c r="I52" i="7"/>
  <c r="H52" i="7"/>
  <c r="L52" i="7" s="1"/>
  <c r="G52" i="7"/>
  <c r="F52" i="7"/>
  <c r="D52" i="7"/>
  <c r="K51" i="7"/>
  <c r="I51" i="7"/>
  <c r="H51" i="7"/>
  <c r="G51" i="7"/>
  <c r="F51" i="7"/>
  <c r="D51" i="7"/>
  <c r="I50" i="7"/>
  <c r="H50" i="7"/>
  <c r="G50" i="7"/>
  <c r="F50" i="7"/>
  <c r="D50" i="7"/>
  <c r="I49" i="7"/>
  <c r="H49" i="7"/>
  <c r="G49" i="7"/>
  <c r="F49" i="7"/>
  <c r="D49" i="7"/>
  <c r="L48" i="7"/>
  <c r="I48" i="7"/>
  <c r="H48" i="7"/>
  <c r="G48" i="7"/>
  <c r="F48" i="7"/>
  <c r="D48" i="7"/>
  <c r="L47" i="7"/>
  <c r="I47" i="7"/>
  <c r="H47" i="7"/>
  <c r="G47" i="7"/>
  <c r="K47" i="7" s="1"/>
  <c r="F47" i="7"/>
  <c r="D47" i="7"/>
  <c r="K46" i="7"/>
  <c r="I46" i="7"/>
  <c r="H46" i="7"/>
  <c r="L46" i="7" s="1"/>
  <c r="G46" i="7"/>
  <c r="F46" i="7"/>
  <c r="D46" i="7"/>
  <c r="L45" i="7"/>
  <c r="I45" i="7"/>
  <c r="H45" i="7"/>
  <c r="G45" i="7"/>
  <c r="K45" i="7" s="1"/>
  <c r="F45" i="7"/>
  <c r="D45" i="7"/>
  <c r="I44" i="7"/>
  <c r="L44" i="7" s="1"/>
  <c r="H44" i="7"/>
  <c r="K44" i="7" s="1"/>
  <c r="G44" i="7"/>
  <c r="F44" i="7"/>
  <c r="D44" i="7"/>
  <c r="I43" i="7"/>
  <c r="H43" i="7"/>
  <c r="K43" i="7" s="1"/>
  <c r="G43" i="7"/>
  <c r="F43" i="7"/>
  <c r="D43" i="7"/>
  <c r="I42" i="7"/>
  <c r="L42" i="7" s="1"/>
  <c r="H42" i="7"/>
  <c r="G42" i="7"/>
  <c r="F42" i="7"/>
  <c r="D42" i="7"/>
  <c r="I41" i="7"/>
  <c r="L41" i="7" s="1"/>
  <c r="H41" i="7"/>
  <c r="G41" i="7"/>
  <c r="F41" i="7"/>
  <c r="D41" i="7"/>
  <c r="I40" i="7"/>
  <c r="L40" i="7" s="1"/>
  <c r="H40" i="7"/>
  <c r="K40" i="7" s="1"/>
  <c r="G40" i="7"/>
  <c r="F40" i="7"/>
  <c r="D40" i="7"/>
  <c r="I39" i="7"/>
  <c r="H39" i="7"/>
  <c r="K39" i="7" s="1"/>
  <c r="G39" i="7"/>
  <c r="F39" i="7"/>
  <c r="D39" i="7"/>
  <c r="I38" i="7"/>
  <c r="L38" i="7" s="1"/>
  <c r="H38" i="7"/>
  <c r="G38" i="7"/>
  <c r="F38" i="7"/>
  <c r="D38" i="7"/>
  <c r="I37" i="7"/>
  <c r="L37" i="7" s="1"/>
  <c r="H37" i="7"/>
  <c r="G37" i="7"/>
  <c r="F37" i="7"/>
  <c r="D37" i="7"/>
  <c r="I36" i="7"/>
  <c r="L36" i="7" s="1"/>
  <c r="H36" i="7"/>
  <c r="K36" i="7" s="1"/>
  <c r="G36" i="7"/>
  <c r="F36" i="7"/>
  <c r="D36" i="7"/>
  <c r="L35" i="7"/>
  <c r="K35" i="7"/>
  <c r="L34" i="7"/>
  <c r="K34" i="7"/>
  <c r="K33" i="7"/>
  <c r="I33" i="7"/>
  <c r="H33" i="7"/>
  <c r="G33" i="7"/>
  <c r="F33" i="7"/>
  <c r="D33" i="7"/>
  <c r="I32" i="7"/>
  <c r="L32" i="7" s="1"/>
  <c r="H32" i="7"/>
  <c r="G32" i="7"/>
  <c r="F32" i="7"/>
  <c r="D32" i="7"/>
  <c r="I31" i="7"/>
  <c r="L31" i="7" s="1"/>
  <c r="H31" i="7"/>
  <c r="G31" i="7"/>
  <c r="F31" i="7"/>
  <c r="D31" i="7"/>
  <c r="K30" i="7"/>
  <c r="I30" i="7"/>
  <c r="H30" i="7"/>
  <c r="L30" i="7" s="1"/>
  <c r="G30" i="7"/>
  <c r="F30" i="7"/>
  <c r="D30" i="7"/>
  <c r="I29" i="7"/>
  <c r="L29" i="7" s="1"/>
  <c r="H29" i="7"/>
  <c r="G29" i="7"/>
  <c r="F29" i="7"/>
  <c r="D29" i="7"/>
  <c r="I28" i="7"/>
  <c r="H28" i="7"/>
  <c r="K28" i="7" s="1"/>
  <c r="G28" i="7"/>
  <c r="F28" i="7"/>
  <c r="D28" i="7"/>
  <c r="I27" i="7"/>
  <c r="H27" i="7"/>
  <c r="G27" i="7"/>
  <c r="F27" i="7"/>
  <c r="D27" i="7"/>
  <c r="K26" i="7"/>
  <c r="I26" i="7"/>
  <c r="L26" i="7" s="1"/>
  <c r="H26" i="7"/>
  <c r="G26" i="7"/>
  <c r="F26" i="7"/>
  <c r="D26" i="7"/>
  <c r="I25" i="7"/>
  <c r="H25" i="7"/>
  <c r="K25" i="7" s="1"/>
  <c r="G25" i="7"/>
  <c r="F25" i="7"/>
  <c r="D25" i="7"/>
  <c r="L24" i="7"/>
  <c r="I24" i="7"/>
  <c r="H24" i="7"/>
  <c r="K24" i="7" s="1"/>
  <c r="G24" i="7"/>
  <c r="F24" i="7"/>
  <c r="D24" i="7"/>
  <c r="K23" i="7"/>
  <c r="I23" i="7"/>
  <c r="H23" i="7"/>
  <c r="L23" i="7" s="1"/>
  <c r="G23" i="7"/>
  <c r="F23" i="7"/>
  <c r="D23" i="7"/>
  <c r="I22" i="7"/>
  <c r="L22" i="7" s="1"/>
  <c r="H22" i="7"/>
  <c r="G22" i="7"/>
  <c r="K22" i="7" s="1"/>
  <c r="F22" i="7"/>
  <c r="D22" i="7"/>
  <c r="I21" i="7"/>
  <c r="H21" i="7"/>
  <c r="K21" i="7" s="1"/>
  <c r="G21" i="7"/>
  <c r="F21" i="7"/>
  <c r="D21" i="7"/>
  <c r="K20" i="7"/>
  <c r="I20" i="7"/>
  <c r="H20" i="7"/>
  <c r="G20" i="7"/>
  <c r="F20" i="7"/>
  <c r="D20" i="7"/>
  <c r="I19" i="7"/>
  <c r="L19" i="7" s="1"/>
  <c r="H19" i="7"/>
  <c r="G19" i="7"/>
  <c r="F19" i="7"/>
  <c r="D19" i="7"/>
  <c r="I18" i="7"/>
  <c r="H18" i="7"/>
  <c r="G18" i="7"/>
  <c r="F18" i="7"/>
  <c r="D18" i="7"/>
  <c r="I17" i="7"/>
  <c r="H17" i="7"/>
  <c r="G17" i="7"/>
  <c r="F17" i="7"/>
  <c r="D17" i="7"/>
  <c r="I16" i="7"/>
  <c r="L16" i="7" s="1"/>
  <c r="H16" i="7"/>
  <c r="G16" i="7"/>
  <c r="F16" i="7"/>
  <c r="D16" i="7"/>
  <c r="I15" i="7"/>
  <c r="H15" i="7"/>
  <c r="K15" i="7" s="1"/>
  <c r="G15" i="7"/>
  <c r="F15" i="7"/>
  <c r="D15" i="7"/>
  <c r="L14" i="7"/>
  <c r="I14" i="7"/>
  <c r="H14" i="7"/>
  <c r="K14" i="7" s="1"/>
  <c r="G14" i="7"/>
  <c r="F14" i="7"/>
  <c r="D14" i="7"/>
  <c r="L13" i="7"/>
  <c r="K13" i="7"/>
  <c r="I13" i="7"/>
  <c r="H13" i="7"/>
  <c r="G13" i="7"/>
  <c r="F13" i="7"/>
  <c r="D13" i="7"/>
  <c r="I12" i="7"/>
  <c r="H12" i="7"/>
  <c r="K12" i="7" s="1"/>
  <c r="G12" i="7"/>
  <c r="F12" i="7"/>
  <c r="D12" i="7"/>
  <c r="I11" i="7"/>
  <c r="H11" i="7"/>
  <c r="G11" i="7"/>
  <c r="F11" i="7"/>
  <c r="D11" i="7"/>
  <c r="I10" i="7"/>
  <c r="H10" i="7"/>
  <c r="K10" i="7" s="1"/>
  <c r="G10" i="7"/>
  <c r="F10" i="7"/>
  <c r="D10" i="7"/>
  <c r="I327" i="6"/>
  <c r="H327" i="6"/>
  <c r="G327" i="6"/>
  <c r="F327" i="6"/>
  <c r="D327" i="6"/>
  <c r="I326" i="6"/>
  <c r="H326" i="6"/>
  <c r="G326" i="6"/>
  <c r="F326" i="6"/>
  <c r="D326" i="6"/>
  <c r="L325" i="6"/>
  <c r="I325" i="6"/>
  <c r="H325" i="6"/>
  <c r="K325" i="6" s="1"/>
  <c r="G325" i="6"/>
  <c r="F325" i="6"/>
  <c r="D325" i="6"/>
  <c r="K324" i="6"/>
  <c r="I324" i="6"/>
  <c r="L324" i="6" s="1"/>
  <c r="H324" i="6"/>
  <c r="G324" i="6"/>
  <c r="F324" i="6"/>
  <c r="D324" i="6"/>
  <c r="I323" i="6"/>
  <c r="H323" i="6"/>
  <c r="G323" i="6"/>
  <c r="F323" i="6"/>
  <c r="D323" i="6"/>
  <c r="I322" i="6"/>
  <c r="H322" i="6"/>
  <c r="L322" i="6" s="1"/>
  <c r="G322" i="6"/>
  <c r="F322" i="6"/>
  <c r="D322" i="6"/>
  <c r="I321" i="6"/>
  <c r="H321" i="6"/>
  <c r="G321" i="6"/>
  <c r="F321" i="6"/>
  <c r="D321" i="6"/>
  <c r="I320" i="6"/>
  <c r="H320" i="6"/>
  <c r="G320" i="6"/>
  <c r="F320" i="6"/>
  <c r="D320" i="6"/>
  <c r="I319" i="6"/>
  <c r="H319" i="6"/>
  <c r="G319" i="6"/>
  <c r="F319" i="6"/>
  <c r="D319" i="6"/>
  <c r="I318" i="6"/>
  <c r="H318" i="6"/>
  <c r="G318" i="6"/>
  <c r="F318" i="6"/>
  <c r="D318" i="6"/>
  <c r="I317" i="6"/>
  <c r="H317" i="6"/>
  <c r="L317" i="6" s="1"/>
  <c r="G317" i="6"/>
  <c r="K317" i="6" s="1"/>
  <c r="F317" i="6"/>
  <c r="D317" i="6"/>
  <c r="I316" i="6"/>
  <c r="H316" i="6"/>
  <c r="K316" i="6" s="1"/>
  <c r="G316" i="6"/>
  <c r="F316" i="6"/>
  <c r="D316" i="6"/>
  <c r="I315" i="6"/>
  <c r="L315" i="6" s="1"/>
  <c r="H315" i="6"/>
  <c r="G315" i="6"/>
  <c r="F315" i="6"/>
  <c r="D315" i="6"/>
  <c r="K314" i="6"/>
  <c r="I314" i="6"/>
  <c r="H314" i="6"/>
  <c r="G314" i="6"/>
  <c r="F314" i="6"/>
  <c r="D314" i="6"/>
  <c r="I313" i="6"/>
  <c r="L313" i="6" s="1"/>
  <c r="H313" i="6"/>
  <c r="G313" i="6"/>
  <c r="K313" i="6" s="1"/>
  <c r="F313" i="6"/>
  <c r="D313" i="6"/>
  <c r="I312" i="6"/>
  <c r="L312" i="6" s="1"/>
  <c r="H312" i="6"/>
  <c r="G312" i="6"/>
  <c r="F312" i="6"/>
  <c r="D312" i="6"/>
  <c r="I311" i="6"/>
  <c r="H311" i="6"/>
  <c r="K311" i="6" s="1"/>
  <c r="G311" i="6"/>
  <c r="F311" i="6"/>
  <c r="D311" i="6"/>
  <c r="I310" i="6"/>
  <c r="H310" i="6"/>
  <c r="K310" i="6" s="1"/>
  <c r="G310" i="6"/>
  <c r="F310" i="6"/>
  <c r="D310" i="6"/>
  <c r="I309" i="6"/>
  <c r="L309" i="6" s="1"/>
  <c r="H309" i="6"/>
  <c r="G309" i="6"/>
  <c r="K309" i="6" s="1"/>
  <c r="F309" i="6"/>
  <c r="D309" i="6"/>
  <c r="K308" i="6"/>
  <c r="I308" i="6"/>
  <c r="L308" i="6" s="1"/>
  <c r="H308" i="6"/>
  <c r="G308" i="6"/>
  <c r="F308" i="6"/>
  <c r="D308" i="6"/>
  <c r="I307" i="6"/>
  <c r="H307" i="6"/>
  <c r="G307" i="6"/>
  <c r="F307" i="6"/>
  <c r="D307" i="6"/>
  <c r="I306" i="6"/>
  <c r="H306" i="6"/>
  <c r="L306" i="6" s="1"/>
  <c r="G306" i="6"/>
  <c r="F306" i="6"/>
  <c r="D306" i="6"/>
  <c r="I305" i="6"/>
  <c r="H305" i="6"/>
  <c r="G305" i="6"/>
  <c r="F305" i="6"/>
  <c r="D305" i="6"/>
  <c r="I304" i="6"/>
  <c r="H304" i="6"/>
  <c r="G304" i="6"/>
  <c r="F304" i="6"/>
  <c r="D304" i="6"/>
  <c r="I303" i="6"/>
  <c r="H303" i="6"/>
  <c r="G303" i="6"/>
  <c r="F303" i="6"/>
  <c r="D303" i="6"/>
  <c r="I302" i="6"/>
  <c r="H302" i="6"/>
  <c r="G302" i="6"/>
  <c r="F302" i="6"/>
  <c r="D302" i="6"/>
  <c r="I301" i="6"/>
  <c r="H301" i="6"/>
  <c r="L301" i="6" s="1"/>
  <c r="G301" i="6"/>
  <c r="F301" i="6"/>
  <c r="D301" i="6"/>
  <c r="I300" i="6"/>
  <c r="H300" i="6"/>
  <c r="K300" i="6" s="1"/>
  <c r="G300" i="6"/>
  <c r="F300" i="6"/>
  <c r="D300" i="6"/>
  <c r="I299" i="6"/>
  <c r="L299" i="6" s="1"/>
  <c r="H299" i="6"/>
  <c r="G299" i="6"/>
  <c r="F299" i="6"/>
  <c r="D299" i="6"/>
  <c r="K298" i="6"/>
  <c r="I298" i="6"/>
  <c r="H298" i="6"/>
  <c r="G298" i="6"/>
  <c r="F298" i="6"/>
  <c r="D298" i="6"/>
  <c r="I297" i="6"/>
  <c r="L297" i="6" s="1"/>
  <c r="H297" i="6"/>
  <c r="G297" i="6"/>
  <c r="F297" i="6"/>
  <c r="D297" i="6"/>
  <c r="K296" i="6"/>
  <c r="I296" i="6"/>
  <c r="H296" i="6"/>
  <c r="G296" i="6"/>
  <c r="F296" i="6"/>
  <c r="D296" i="6"/>
  <c r="I295" i="6"/>
  <c r="L295" i="6" s="1"/>
  <c r="H295" i="6"/>
  <c r="G295" i="6"/>
  <c r="F295" i="6"/>
  <c r="D295" i="6"/>
  <c r="I294" i="6"/>
  <c r="H294" i="6"/>
  <c r="G294" i="6"/>
  <c r="F294" i="6"/>
  <c r="D294" i="6"/>
  <c r="L293" i="6"/>
  <c r="I293" i="6"/>
  <c r="H293" i="6"/>
  <c r="G293" i="6"/>
  <c r="K293" i="6" s="1"/>
  <c r="F293" i="6"/>
  <c r="D293" i="6"/>
  <c r="K292" i="6"/>
  <c r="I292" i="6"/>
  <c r="H292" i="6"/>
  <c r="L292" i="6" s="1"/>
  <c r="G292" i="6"/>
  <c r="F292" i="6"/>
  <c r="D292" i="6"/>
  <c r="I291" i="6"/>
  <c r="L291" i="6" s="1"/>
  <c r="H291" i="6"/>
  <c r="G291" i="6"/>
  <c r="F291" i="6"/>
  <c r="D291" i="6"/>
  <c r="L290" i="6"/>
  <c r="K290" i="6"/>
  <c r="I289" i="6"/>
  <c r="H289" i="6"/>
  <c r="K289" i="6" s="1"/>
  <c r="G289" i="6"/>
  <c r="F289" i="6"/>
  <c r="D289" i="6"/>
  <c r="I288" i="6"/>
  <c r="L288" i="6" s="1"/>
  <c r="H288" i="6"/>
  <c r="G288" i="6"/>
  <c r="F288" i="6"/>
  <c r="D288" i="6"/>
  <c r="L287" i="6"/>
  <c r="I287" i="6"/>
  <c r="H287" i="6"/>
  <c r="K287" i="6" s="1"/>
  <c r="G287" i="6"/>
  <c r="F287" i="6"/>
  <c r="D287" i="6"/>
  <c r="I286" i="6"/>
  <c r="L286" i="6" s="1"/>
  <c r="H286" i="6"/>
  <c r="G286" i="6"/>
  <c r="K286" i="6" s="1"/>
  <c r="F286" i="6"/>
  <c r="D286" i="6"/>
  <c r="K285" i="6"/>
  <c r="I285" i="6"/>
  <c r="H285" i="6"/>
  <c r="G285" i="6"/>
  <c r="F285" i="6"/>
  <c r="D285" i="6"/>
  <c r="I284" i="6"/>
  <c r="L284" i="6" s="1"/>
  <c r="H284" i="6"/>
  <c r="G284" i="6"/>
  <c r="F284" i="6"/>
  <c r="D284" i="6"/>
  <c r="I283" i="6"/>
  <c r="H283" i="6"/>
  <c r="G283" i="6"/>
  <c r="F283" i="6"/>
  <c r="D283" i="6"/>
  <c r="I282" i="6"/>
  <c r="L282" i="6" s="1"/>
  <c r="H282" i="6"/>
  <c r="G282" i="6"/>
  <c r="K282" i="6" s="1"/>
  <c r="F282" i="6"/>
  <c r="D282" i="6"/>
  <c r="I281" i="6"/>
  <c r="H281" i="6"/>
  <c r="G281" i="6"/>
  <c r="F281" i="6"/>
  <c r="D281" i="6"/>
  <c r="I280" i="6"/>
  <c r="L280" i="6" s="1"/>
  <c r="H280" i="6"/>
  <c r="K280" i="6" s="1"/>
  <c r="G280" i="6"/>
  <c r="F280" i="6"/>
  <c r="D280" i="6"/>
  <c r="I279" i="6"/>
  <c r="H279" i="6"/>
  <c r="G279" i="6"/>
  <c r="K279" i="6" s="1"/>
  <c r="F279" i="6"/>
  <c r="D279" i="6"/>
  <c r="I278" i="6"/>
  <c r="H278" i="6"/>
  <c r="G278" i="6"/>
  <c r="F278" i="6"/>
  <c r="D278" i="6"/>
  <c r="I277" i="6"/>
  <c r="H277" i="6"/>
  <c r="K277" i="6" s="1"/>
  <c r="G277" i="6"/>
  <c r="F277" i="6"/>
  <c r="D277" i="6"/>
  <c r="I276" i="6"/>
  <c r="H276" i="6"/>
  <c r="K276" i="6" s="1"/>
  <c r="G276" i="6"/>
  <c r="F276" i="6"/>
  <c r="D276" i="6"/>
  <c r="I275" i="6"/>
  <c r="H275" i="6"/>
  <c r="G275" i="6"/>
  <c r="F275" i="6"/>
  <c r="D275" i="6"/>
  <c r="I274" i="6"/>
  <c r="L274" i="6" s="1"/>
  <c r="H274" i="6"/>
  <c r="G274" i="6"/>
  <c r="F274" i="6"/>
  <c r="D274" i="6"/>
  <c r="I273" i="6"/>
  <c r="H273" i="6"/>
  <c r="G273" i="6"/>
  <c r="F273" i="6"/>
  <c r="D273" i="6"/>
  <c r="I272" i="6"/>
  <c r="L272" i="6" s="1"/>
  <c r="H272" i="6"/>
  <c r="G272" i="6"/>
  <c r="F272" i="6"/>
  <c r="D272" i="6"/>
  <c r="I271" i="6"/>
  <c r="H271" i="6"/>
  <c r="G271" i="6"/>
  <c r="F271" i="6"/>
  <c r="D271" i="6"/>
  <c r="I270" i="6"/>
  <c r="H270" i="6"/>
  <c r="G270" i="6"/>
  <c r="K270" i="6" s="1"/>
  <c r="F270" i="6"/>
  <c r="D270" i="6"/>
  <c r="I269" i="6"/>
  <c r="L269" i="6" s="1"/>
  <c r="H269" i="6"/>
  <c r="G269" i="6"/>
  <c r="F269" i="6"/>
  <c r="D269" i="6"/>
  <c r="I268" i="6"/>
  <c r="L268" i="6" s="1"/>
  <c r="H268" i="6"/>
  <c r="G268" i="6"/>
  <c r="F268" i="6"/>
  <c r="D268" i="6"/>
  <c r="I267" i="6"/>
  <c r="H267" i="6"/>
  <c r="G267" i="6"/>
  <c r="F267" i="6"/>
  <c r="D267" i="6"/>
  <c r="L266" i="6"/>
  <c r="I266" i="6"/>
  <c r="H266" i="6"/>
  <c r="G266" i="6"/>
  <c r="K266" i="6" s="1"/>
  <c r="F266" i="6"/>
  <c r="D266" i="6"/>
  <c r="I265" i="6"/>
  <c r="L265" i="6" s="1"/>
  <c r="H265" i="6"/>
  <c r="K265" i="6" s="1"/>
  <c r="G265" i="6"/>
  <c r="F265" i="6"/>
  <c r="D265" i="6"/>
  <c r="L264" i="6"/>
  <c r="I264" i="6"/>
  <c r="H264" i="6"/>
  <c r="G264" i="6"/>
  <c r="F264" i="6"/>
  <c r="D264" i="6"/>
  <c r="K263" i="6"/>
  <c r="I263" i="6"/>
  <c r="H263" i="6"/>
  <c r="G263" i="6"/>
  <c r="F263" i="6"/>
  <c r="D263" i="6"/>
  <c r="I262" i="6"/>
  <c r="L262" i="6" s="1"/>
  <c r="H262" i="6"/>
  <c r="G262" i="6"/>
  <c r="F262" i="6"/>
  <c r="D262" i="6"/>
  <c r="I261" i="6"/>
  <c r="H261" i="6"/>
  <c r="G261" i="6"/>
  <c r="F261" i="6"/>
  <c r="D261" i="6"/>
  <c r="I260" i="6"/>
  <c r="L260" i="6" s="1"/>
  <c r="H260" i="6"/>
  <c r="G260" i="6"/>
  <c r="F260" i="6"/>
  <c r="D260" i="6"/>
  <c r="I259" i="6"/>
  <c r="H259" i="6"/>
  <c r="G259" i="6"/>
  <c r="F259" i="6"/>
  <c r="D259" i="6"/>
  <c r="L258" i="6"/>
  <c r="I258" i="6"/>
  <c r="H258" i="6"/>
  <c r="G258" i="6"/>
  <c r="K258" i="6" s="1"/>
  <c r="F258" i="6"/>
  <c r="D258" i="6"/>
  <c r="K257" i="6"/>
  <c r="I257" i="6"/>
  <c r="H257" i="6"/>
  <c r="L257" i="6" s="1"/>
  <c r="G257" i="6"/>
  <c r="F257" i="6"/>
  <c r="D257" i="6"/>
  <c r="I256" i="6"/>
  <c r="H256" i="6"/>
  <c r="K256" i="6" s="1"/>
  <c r="G256" i="6"/>
  <c r="F256" i="6"/>
  <c r="D256" i="6"/>
  <c r="I255" i="6"/>
  <c r="H255" i="6"/>
  <c r="K255" i="6" s="1"/>
  <c r="G255" i="6"/>
  <c r="F255" i="6"/>
  <c r="D255" i="6"/>
  <c r="L254" i="6"/>
  <c r="I254" i="6"/>
  <c r="H254" i="6"/>
  <c r="G254" i="6"/>
  <c r="F254" i="6"/>
  <c r="D254" i="6"/>
  <c r="K253" i="6"/>
  <c r="I253" i="6"/>
  <c r="H253" i="6"/>
  <c r="G253" i="6"/>
  <c r="F253" i="6"/>
  <c r="D253" i="6"/>
  <c r="I252" i="6"/>
  <c r="L252" i="6" s="1"/>
  <c r="H252" i="6"/>
  <c r="G252" i="6"/>
  <c r="F252" i="6"/>
  <c r="D252" i="6"/>
  <c r="I251" i="6"/>
  <c r="H251" i="6"/>
  <c r="G251" i="6"/>
  <c r="F251" i="6"/>
  <c r="D251" i="6"/>
  <c r="L250" i="6"/>
  <c r="I250" i="6"/>
  <c r="H250" i="6"/>
  <c r="G250" i="6"/>
  <c r="F250" i="6"/>
  <c r="D250" i="6"/>
  <c r="I249" i="6"/>
  <c r="H249" i="6"/>
  <c r="L249" i="6" s="1"/>
  <c r="G249" i="6"/>
  <c r="F249" i="6"/>
  <c r="D249" i="6"/>
  <c r="I248" i="6"/>
  <c r="L248" i="6" s="1"/>
  <c r="H248" i="6"/>
  <c r="G248" i="6"/>
  <c r="F248" i="6"/>
  <c r="D248" i="6"/>
  <c r="K247" i="6"/>
  <c r="I247" i="6"/>
  <c r="L247" i="6" s="1"/>
  <c r="H247" i="6"/>
  <c r="G247" i="6"/>
  <c r="F247" i="6"/>
  <c r="D247" i="6"/>
  <c r="L246" i="6"/>
  <c r="I246" i="6"/>
  <c r="H246" i="6"/>
  <c r="K246" i="6" s="1"/>
  <c r="G246" i="6"/>
  <c r="F246" i="6"/>
  <c r="D246" i="6"/>
  <c r="I245" i="6"/>
  <c r="H245" i="6"/>
  <c r="G245" i="6"/>
  <c r="F245" i="6"/>
  <c r="D245" i="6"/>
  <c r="I244" i="6"/>
  <c r="L244" i="6" s="1"/>
  <c r="H244" i="6"/>
  <c r="G244" i="6"/>
  <c r="F244" i="6"/>
  <c r="D244" i="6"/>
  <c r="I243" i="6"/>
  <c r="H243" i="6"/>
  <c r="G243" i="6"/>
  <c r="F243" i="6"/>
  <c r="D243" i="6"/>
  <c r="I242" i="6"/>
  <c r="L242" i="6" s="1"/>
  <c r="H242" i="6"/>
  <c r="G242" i="6"/>
  <c r="K242" i="6" s="1"/>
  <c r="F242" i="6"/>
  <c r="D242" i="6"/>
  <c r="I241" i="6"/>
  <c r="H241" i="6"/>
  <c r="L241" i="6" s="1"/>
  <c r="G241" i="6"/>
  <c r="F241" i="6"/>
  <c r="D241" i="6"/>
  <c r="I240" i="6"/>
  <c r="L240" i="6" s="1"/>
  <c r="H240" i="6"/>
  <c r="G240" i="6"/>
  <c r="F240" i="6"/>
  <c r="D240" i="6"/>
  <c r="I239" i="6"/>
  <c r="L239" i="6" s="1"/>
  <c r="H239" i="6"/>
  <c r="K239" i="6" s="1"/>
  <c r="G239" i="6"/>
  <c r="F239" i="6"/>
  <c r="D239" i="6"/>
  <c r="I238" i="6"/>
  <c r="H238" i="6"/>
  <c r="K238" i="6" s="1"/>
  <c r="G238" i="6"/>
  <c r="F238" i="6"/>
  <c r="D238" i="6"/>
  <c r="I237" i="6"/>
  <c r="L237" i="6" s="1"/>
  <c r="H237" i="6"/>
  <c r="K237" i="6" s="1"/>
  <c r="G237" i="6"/>
  <c r="F237" i="6"/>
  <c r="D237" i="6"/>
  <c r="I236" i="6"/>
  <c r="H236" i="6"/>
  <c r="G236" i="6"/>
  <c r="F236" i="6"/>
  <c r="D236" i="6"/>
  <c r="I235" i="6"/>
  <c r="H235" i="6"/>
  <c r="G235" i="6"/>
  <c r="F235" i="6"/>
  <c r="D235" i="6"/>
  <c r="L234" i="6"/>
  <c r="K234" i="6"/>
  <c r="I233" i="6"/>
  <c r="L233" i="6" s="1"/>
  <c r="H233" i="6"/>
  <c r="G233" i="6"/>
  <c r="F233" i="6"/>
  <c r="D233" i="6"/>
  <c r="I232" i="6"/>
  <c r="H232" i="6"/>
  <c r="G232" i="6"/>
  <c r="F232" i="6"/>
  <c r="D232" i="6"/>
  <c r="I231" i="6"/>
  <c r="L231" i="6" s="1"/>
  <c r="H231" i="6"/>
  <c r="G231" i="6"/>
  <c r="K231" i="6" s="1"/>
  <c r="F231" i="6"/>
  <c r="D231" i="6"/>
  <c r="I230" i="6"/>
  <c r="L230" i="6" s="1"/>
  <c r="H230" i="6"/>
  <c r="K230" i="6" s="1"/>
  <c r="G230" i="6"/>
  <c r="F230" i="6"/>
  <c r="D230" i="6"/>
  <c r="L229" i="6"/>
  <c r="I229" i="6"/>
  <c r="H229" i="6"/>
  <c r="K229" i="6" s="1"/>
  <c r="G229" i="6"/>
  <c r="F229" i="6"/>
  <c r="D229" i="6"/>
  <c r="K228" i="6"/>
  <c r="I228" i="6"/>
  <c r="L228" i="6" s="1"/>
  <c r="H228" i="6"/>
  <c r="G228" i="6"/>
  <c r="F228" i="6"/>
  <c r="D228" i="6"/>
  <c r="I227" i="6"/>
  <c r="H227" i="6"/>
  <c r="K227" i="6" s="1"/>
  <c r="G227" i="6"/>
  <c r="F227" i="6"/>
  <c r="D227" i="6"/>
  <c r="I226" i="6"/>
  <c r="H226" i="6"/>
  <c r="K226" i="6" s="1"/>
  <c r="G226" i="6"/>
  <c r="F226" i="6"/>
  <c r="D226" i="6"/>
  <c r="I225" i="6"/>
  <c r="L225" i="6" s="1"/>
  <c r="H225" i="6"/>
  <c r="G225" i="6"/>
  <c r="F225" i="6"/>
  <c r="D225" i="6"/>
  <c r="I224" i="6"/>
  <c r="H224" i="6"/>
  <c r="G224" i="6"/>
  <c r="F224" i="6"/>
  <c r="D224" i="6"/>
  <c r="I223" i="6"/>
  <c r="L223" i="6" s="1"/>
  <c r="H223" i="6"/>
  <c r="G223" i="6"/>
  <c r="F223" i="6"/>
  <c r="D223" i="6"/>
  <c r="I222" i="6"/>
  <c r="H222" i="6"/>
  <c r="L222" i="6" s="1"/>
  <c r="G222" i="6"/>
  <c r="F222" i="6"/>
  <c r="D222" i="6"/>
  <c r="L221" i="6"/>
  <c r="I221" i="6"/>
  <c r="H221" i="6"/>
  <c r="G221" i="6"/>
  <c r="K221" i="6" s="1"/>
  <c r="F221" i="6"/>
  <c r="D221" i="6"/>
  <c r="K220" i="6"/>
  <c r="I220" i="6"/>
  <c r="H220" i="6"/>
  <c r="G220" i="6"/>
  <c r="F220" i="6"/>
  <c r="D220" i="6"/>
  <c r="I219" i="6"/>
  <c r="L219" i="6" s="1"/>
  <c r="H219" i="6"/>
  <c r="G219" i="6"/>
  <c r="F219" i="6"/>
  <c r="D219" i="6"/>
  <c r="I218" i="6"/>
  <c r="H218" i="6"/>
  <c r="K218" i="6" s="1"/>
  <c r="G218" i="6"/>
  <c r="F218" i="6"/>
  <c r="D218" i="6"/>
  <c r="I217" i="6"/>
  <c r="H217" i="6"/>
  <c r="G217" i="6"/>
  <c r="F217" i="6"/>
  <c r="D217" i="6"/>
  <c r="I216" i="6"/>
  <c r="H216" i="6"/>
  <c r="G216" i="6"/>
  <c r="F216" i="6"/>
  <c r="D216" i="6"/>
  <c r="I215" i="6"/>
  <c r="H215" i="6"/>
  <c r="L215" i="6" s="1"/>
  <c r="G215" i="6"/>
  <c r="K215" i="6" s="1"/>
  <c r="F215" i="6"/>
  <c r="D215" i="6"/>
  <c r="L214" i="6"/>
  <c r="I214" i="6"/>
  <c r="H214" i="6"/>
  <c r="G214" i="6"/>
  <c r="K214" i="6" s="1"/>
  <c r="F214" i="6"/>
  <c r="D214" i="6"/>
  <c r="L213" i="6"/>
  <c r="K213" i="6"/>
  <c r="I213" i="6"/>
  <c r="H213" i="6"/>
  <c r="G213" i="6"/>
  <c r="F213" i="6"/>
  <c r="D213" i="6"/>
  <c r="I212" i="6"/>
  <c r="L212" i="6" s="1"/>
  <c r="H212" i="6"/>
  <c r="K212" i="6" s="1"/>
  <c r="G212" i="6"/>
  <c r="F212" i="6"/>
  <c r="D212" i="6"/>
  <c r="I211" i="6"/>
  <c r="H211" i="6"/>
  <c r="K211" i="6" s="1"/>
  <c r="G211" i="6"/>
  <c r="F211" i="6"/>
  <c r="D211" i="6"/>
  <c r="I210" i="6"/>
  <c r="L210" i="6" s="1"/>
  <c r="H210" i="6"/>
  <c r="G210" i="6"/>
  <c r="K210" i="6" s="1"/>
  <c r="F210" i="6"/>
  <c r="D210" i="6"/>
  <c r="I209" i="6"/>
  <c r="L209" i="6" s="1"/>
  <c r="H209" i="6"/>
  <c r="G209" i="6"/>
  <c r="F209" i="6"/>
  <c r="D209" i="6"/>
  <c r="I208" i="6"/>
  <c r="H208" i="6"/>
  <c r="G208" i="6"/>
  <c r="F208" i="6"/>
  <c r="D208" i="6"/>
  <c r="L207" i="6"/>
  <c r="I207" i="6"/>
  <c r="H207" i="6"/>
  <c r="G207" i="6"/>
  <c r="K207" i="6" s="1"/>
  <c r="F207" i="6"/>
  <c r="D207" i="6"/>
  <c r="L206" i="6"/>
  <c r="K206" i="6"/>
  <c r="I206" i="6"/>
  <c r="H206" i="6"/>
  <c r="G206" i="6"/>
  <c r="F206" i="6"/>
  <c r="D206" i="6"/>
  <c r="K205" i="6"/>
  <c r="I205" i="6"/>
  <c r="L205" i="6" s="1"/>
  <c r="H205" i="6"/>
  <c r="G205" i="6"/>
  <c r="F205" i="6"/>
  <c r="D205" i="6"/>
  <c r="I204" i="6"/>
  <c r="H204" i="6"/>
  <c r="K204" i="6" s="1"/>
  <c r="G204" i="6"/>
  <c r="F204" i="6"/>
  <c r="D204" i="6"/>
  <c r="I203" i="6"/>
  <c r="H203" i="6"/>
  <c r="G203" i="6"/>
  <c r="F203" i="6"/>
  <c r="D203" i="6"/>
  <c r="I202" i="6"/>
  <c r="H202" i="6"/>
  <c r="K202" i="6" s="1"/>
  <c r="G202" i="6"/>
  <c r="F202" i="6"/>
  <c r="D202" i="6"/>
  <c r="I201" i="6"/>
  <c r="H201" i="6"/>
  <c r="G201" i="6"/>
  <c r="F201" i="6"/>
  <c r="D201" i="6"/>
  <c r="I200" i="6"/>
  <c r="H200" i="6"/>
  <c r="G200" i="6"/>
  <c r="F200" i="6"/>
  <c r="D200" i="6"/>
  <c r="I199" i="6"/>
  <c r="L199" i="6" s="1"/>
  <c r="H199" i="6"/>
  <c r="G199" i="6"/>
  <c r="F199" i="6"/>
  <c r="D199" i="6"/>
  <c r="K198" i="6"/>
  <c r="I198" i="6"/>
  <c r="L198" i="6" s="1"/>
  <c r="H198" i="6"/>
  <c r="G198" i="6"/>
  <c r="F198" i="6"/>
  <c r="D198" i="6"/>
  <c r="I197" i="6"/>
  <c r="L197" i="6" s="1"/>
  <c r="H197" i="6"/>
  <c r="K197" i="6" s="1"/>
  <c r="G197" i="6"/>
  <c r="F197" i="6"/>
  <c r="D197" i="6"/>
  <c r="I196" i="6"/>
  <c r="L196" i="6" s="1"/>
  <c r="H196" i="6"/>
  <c r="G196" i="6"/>
  <c r="K196" i="6" s="1"/>
  <c r="F196" i="6"/>
  <c r="D196" i="6"/>
  <c r="I195" i="6"/>
  <c r="L195" i="6" s="1"/>
  <c r="H195" i="6"/>
  <c r="G195" i="6"/>
  <c r="F195" i="6"/>
  <c r="D195" i="6"/>
  <c r="K194" i="6"/>
  <c r="I194" i="6"/>
  <c r="H194" i="6"/>
  <c r="G194" i="6"/>
  <c r="F194" i="6"/>
  <c r="D194" i="6"/>
  <c r="I193" i="6"/>
  <c r="L193" i="6" s="1"/>
  <c r="H193" i="6"/>
  <c r="G193" i="6"/>
  <c r="F193" i="6"/>
  <c r="D193" i="6"/>
  <c r="I192" i="6"/>
  <c r="H192" i="6"/>
  <c r="G192" i="6"/>
  <c r="F192" i="6"/>
  <c r="D192" i="6"/>
  <c r="L191" i="6"/>
  <c r="I191" i="6"/>
  <c r="H191" i="6"/>
  <c r="G191" i="6"/>
  <c r="F191" i="6"/>
  <c r="D191" i="6"/>
  <c r="I190" i="6"/>
  <c r="L190" i="6" s="1"/>
  <c r="H190" i="6"/>
  <c r="K190" i="6" s="1"/>
  <c r="G190" i="6"/>
  <c r="F190" i="6"/>
  <c r="D190" i="6"/>
  <c r="I189" i="6"/>
  <c r="H189" i="6"/>
  <c r="L189" i="6" s="1"/>
  <c r="G189" i="6"/>
  <c r="F189" i="6"/>
  <c r="D189" i="6"/>
  <c r="I188" i="6"/>
  <c r="L188" i="6" s="1"/>
  <c r="H188" i="6"/>
  <c r="K188" i="6" s="1"/>
  <c r="G188" i="6"/>
  <c r="F188" i="6"/>
  <c r="D188" i="6"/>
  <c r="I187" i="6"/>
  <c r="L187" i="6" s="1"/>
  <c r="H187" i="6"/>
  <c r="K187" i="6" s="1"/>
  <c r="G187" i="6"/>
  <c r="F187" i="6"/>
  <c r="D187" i="6"/>
  <c r="I186" i="6"/>
  <c r="H186" i="6"/>
  <c r="K186" i="6" s="1"/>
  <c r="G186" i="6"/>
  <c r="F186" i="6"/>
  <c r="D186" i="6"/>
  <c r="I185" i="6"/>
  <c r="L185" i="6" s="1"/>
  <c r="H185" i="6"/>
  <c r="G185" i="6"/>
  <c r="F185" i="6"/>
  <c r="D185" i="6"/>
  <c r="I184" i="6"/>
  <c r="H184" i="6"/>
  <c r="G184" i="6"/>
  <c r="F184" i="6"/>
  <c r="D184" i="6"/>
  <c r="I183" i="6"/>
  <c r="L183" i="6" s="1"/>
  <c r="H183" i="6"/>
  <c r="G183" i="6"/>
  <c r="K183" i="6" s="1"/>
  <c r="F183" i="6"/>
  <c r="D183" i="6"/>
  <c r="I182" i="6"/>
  <c r="H182" i="6"/>
  <c r="L182" i="6" s="1"/>
  <c r="G182" i="6"/>
  <c r="F182" i="6"/>
  <c r="D182" i="6"/>
  <c r="I181" i="6"/>
  <c r="L181" i="6" s="1"/>
  <c r="H181" i="6"/>
  <c r="G181" i="6"/>
  <c r="K181" i="6" s="1"/>
  <c r="F181" i="6"/>
  <c r="D181" i="6"/>
  <c r="L180" i="6"/>
  <c r="K180" i="6"/>
  <c r="I179" i="6"/>
  <c r="H179" i="6"/>
  <c r="L179" i="6" s="1"/>
  <c r="G179" i="6"/>
  <c r="F179" i="6"/>
  <c r="D179" i="6"/>
  <c r="I178" i="6"/>
  <c r="L178" i="6" s="1"/>
  <c r="H178" i="6"/>
  <c r="G178" i="6"/>
  <c r="K178" i="6" s="1"/>
  <c r="F178" i="6"/>
  <c r="D178" i="6"/>
  <c r="I177" i="6"/>
  <c r="H177" i="6"/>
  <c r="K177" i="6" s="1"/>
  <c r="G177" i="6"/>
  <c r="F177" i="6"/>
  <c r="D177" i="6"/>
  <c r="I176" i="6"/>
  <c r="H176" i="6"/>
  <c r="K176" i="6" s="1"/>
  <c r="G176" i="6"/>
  <c r="F176" i="6"/>
  <c r="D176" i="6"/>
  <c r="I175" i="6"/>
  <c r="H175" i="6"/>
  <c r="K175" i="6" s="1"/>
  <c r="G175" i="6"/>
  <c r="F175" i="6"/>
  <c r="D175" i="6"/>
  <c r="I174" i="6"/>
  <c r="H174" i="6"/>
  <c r="G174" i="6"/>
  <c r="F174" i="6"/>
  <c r="D174" i="6"/>
  <c r="I173" i="6"/>
  <c r="H173" i="6"/>
  <c r="G173" i="6"/>
  <c r="F173" i="6"/>
  <c r="D173" i="6"/>
  <c r="I172" i="6"/>
  <c r="H172" i="6"/>
  <c r="L172" i="6" s="1"/>
  <c r="G172" i="6"/>
  <c r="F172" i="6"/>
  <c r="D172" i="6"/>
  <c r="I171" i="6"/>
  <c r="L171" i="6" s="1"/>
  <c r="H171" i="6"/>
  <c r="G171" i="6"/>
  <c r="K171" i="6" s="1"/>
  <c r="F171" i="6"/>
  <c r="D171" i="6"/>
  <c r="I170" i="6"/>
  <c r="L170" i="6" s="1"/>
  <c r="H170" i="6"/>
  <c r="K170" i="6" s="1"/>
  <c r="G170" i="6"/>
  <c r="F170" i="6"/>
  <c r="D170" i="6"/>
  <c r="I169" i="6"/>
  <c r="L169" i="6" s="1"/>
  <c r="H169" i="6"/>
  <c r="G169" i="6"/>
  <c r="K169" i="6" s="1"/>
  <c r="F169" i="6"/>
  <c r="D169" i="6"/>
  <c r="I168" i="6"/>
  <c r="L168" i="6" s="1"/>
  <c r="H168" i="6"/>
  <c r="G168" i="6"/>
  <c r="F168" i="6"/>
  <c r="D168" i="6"/>
  <c r="I167" i="6"/>
  <c r="H167" i="6"/>
  <c r="G167" i="6"/>
  <c r="K167" i="6" s="1"/>
  <c r="F167" i="6"/>
  <c r="D167" i="6"/>
  <c r="I166" i="6"/>
  <c r="L166" i="6" s="1"/>
  <c r="H166" i="6"/>
  <c r="G166" i="6"/>
  <c r="F166" i="6"/>
  <c r="D166" i="6"/>
  <c r="I165" i="6"/>
  <c r="H165" i="6"/>
  <c r="G165" i="6"/>
  <c r="F165" i="6"/>
  <c r="D165" i="6"/>
  <c r="I164" i="6"/>
  <c r="L164" i="6" s="1"/>
  <c r="H164" i="6"/>
  <c r="G164" i="6"/>
  <c r="K164" i="6" s="1"/>
  <c r="F164" i="6"/>
  <c r="D164" i="6"/>
  <c r="I163" i="6"/>
  <c r="L163" i="6" s="1"/>
  <c r="H163" i="6"/>
  <c r="K163" i="6" s="1"/>
  <c r="G163" i="6"/>
  <c r="F163" i="6"/>
  <c r="D163" i="6"/>
  <c r="L162" i="6"/>
  <c r="I162" i="6"/>
  <c r="H162" i="6"/>
  <c r="K162" i="6" s="1"/>
  <c r="G162" i="6"/>
  <c r="F162" i="6"/>
  <c r="D162" i="6"/>
  <c r="I161" i="6"/>
  <c r="L161" i="6" s="1"/>
  <c r="H161" i="6"/>
  <c r="K161" i="6" s="1"/>
  <c r="G161" i="6"/>
  <c r="F161" i="6"/>
  <c r="D161" i="6"/>
  <c r="I160" i="6"/>
  <c r="H160" i="6"/>
  <c r="K160" i="6" s="1"/>
  <c r="G160" i="6"/>
  <c r="F160" i="6"/>
  <c r="D160" i="6"/>
  <c r="I159" i="6"/>
  <c r="H159" i="6"/>
  <c r="K159" i="6" s="1"/>
  <c r="G159" i="6"/>
  <c r="F159" i="6"/>
  <c r="D159" i="6"/>
  <c r="I158" i="6"/>
  <c r="L158" i="6" s="1"/>
  <c r="H158" i="6"/>
  <c r="G158" i="6"/>
  <c r="F158" i="6"/>
  <c r="D158" i="6"/>
  <c r="L157" i="6"/>
  <c r="K157" i="6"/>
  <c r="G157" i="6"/>
  <c r="F157" i="6"/>
  <c r="D157" i="6"/>
  <c r="L156" i="6"/>
  <c r="G156" i="6"/>
  <c r="K156" i="6" s="1"/>
  <c r="F156" i="6"/>
  <c r="D156" i="6"/>
  <c r="I155" i="6"/>
  <c r="L155" i="6" s="1"/>
  <c r="H155" i="6"/>
  <c r="G155" i="6"/>
  <c r="F155" i="6"/>
  <c r="D155" i="6"/>
  <c r="I154" i="6"/>
  <c r="H154" i="6"/>
  <c r="K154" i="6" s="1"/>
  <c r="G154" i="6"/>
  <c r="F154" i="6"/>
  <c r="D154" i="6"/>
  <c r="I153" i="6"/>
  <c r="H153" i="6"/>
  <c r="G153" i="6"/>
  <c r="F153" i="6"/>
  <c r="D153" i="6"/>
  <c r="I152" i="6"/>
  <c r="L152" i="6" s="1"/>
  <c r="H152" i="6"/>
  <c r="G152" i="6"/>
  <c r="K152" i="6" s="1"/>
  <c r="F152" i="6"/>
  <c r="D152" i="6"/>
  <c r="I151" i="6"/>
  <c r="H151" i="6"/>
  <c r="L151" i="6" s="1"/>
  <c r="G151" i="6"/>
  <c r="F151" i="6"/>
  <c r="D151" i="6"/>
  <c r="I150" i="6"/>
  <c r="L150" i="6" s="1"/>
  <c r="H150" i="6"/>
  <c r="G150" i="6"/>
  <c r="K150" i="6" s="1"/>
  <c r="F150" i="6"/>
  <c r="D150" i="6"/>
  <c r="I149" i="6"/>
  <c r="H149" i="6"/>
  <c r="K149" i="6" s="1"/>
  <c r="G149" i="6"/>
  <c r="F149" i="6"/>
  <c r="D149" i="6"/>
  <c r="I148" i="6"/>
  <c r="L148" i="6" s="1"/>
  <c r="H148" i="6"/>
  <c r="K148" i="6" s="1"/>
  <c r="G148" i="6"/>
  <c r="F148" i="6"/>
  <c r="D148" i="6"/>
  <c r="I147" i="6"/>
  <c r="H147" i="6"/>
  <c r="K147" i="6" s="1"/>
  <c r="G147" i="6"/>
  <c r="F147" i="6"/>
  <c r="D147" i="6"/>
  <c r="I146" i="6"/>
  <c r="H146" i="6"/>
  <c r="G146" i="6"/>
  <c r="F146" i="6"/>
  <c r="D146" i="6"/>
  <c r="I145" i="6"/>
  <c r="H145" i="6"/>
  <c r="G145" i="6"/>
  <c r="F145" i="6"/>
  <c r="D145" i="6"/>
  <c r="I144" i="6"/>
  <c r="H144" i="6"/>
  <c r="L144" i="6" s="1"/>
  <c r="G144" i="6"/>
  <c r="F144" i="6"/>
  <c r="D144" i="6"/>
  <c r="I143" i="6"/>
  <c r="L143" i="6" s="1"/>
  <c r="H143" i="6"/>
  <c r="G143" i="6"/>
  <c r="K143" i="6" s="1"/>
  <c r="F143" i="6"/>
  <c r="D143" i="6"/>
  <c r="I142" i="6"/>
  <c r="L142" i="6" s="1"/>
  <c r="H142" i="6"/>
  <c r="K142" i="6" s="1"/>
  <c r="G142" i="6"/>
  <c r="F142" i="6"/>
  <c r="D142" i="6"/>
  <c r="K141" i="6"/>
  <c r="I141" i="6"/>
  <c r="L141" i="6" s="1"/>
  <c r="H141" i="6"/>
  <c r="G141" i="6"/>
  <c r="F141" i="6"/>
  <c r="D141" i="6"/>
  <c r="I140" i="6"/>
  <c r="L140" i="6" s="1"/>
  <c r="H140" i="6"/>
  <c r="G140" i="6"/>
  <c r="F140" i="6"/>
  <c r="D140" i="6"/>
  <c r="I139" i="6"/>
  <c r="H139" i="6"/>
  <c r="K139" i="6" s="1"/>
  <c r="G139" i="6"/>
  <c r="F139" i="6"/>
  <c r="D139" i="6"/>
  <c r="I138" i="6"/>
  <c r="L138" i="6" s="1"/>
  <c r="H138" i="6"/>
  <c r="K138" i="6" s="1"/>
  <c r="G138" i="6"/>
  <c r="F138" i="6"/>
  <c r="D138" i="6"/>
  <c r="L137" i="6"/>
  <c r="K137" i="6"/>
  <c r="F137" i="6"/>
  <c r="D137" i="6"/>
  <c r="I136" i="6"/>
  <c r="H136" i="6"/>
  <c r="K136" i="6" s="1"/>
  <c r="G136" i="6"/>
  <c r="F136" i="6"/>
  <c r="D136" i="6"/>
  <c r="I135" i="6"/>
  <c r="H135" i="6"/>
  <c r="K135" i="6" s="1"/>
  <c r="G135" i="6"/>
  <c r="F135" i="6"/>
  <c r="D135" i="6"/>
  <c r="I134" i="6"/>
  <c r="H134" i="6"/>
  <c r="K134" i="6" s="1"/>
  <c r="G134" i="6"/>
  <c r="F134" i="6"/>
  <c r="D134" i="6"/>
  <c r="I133" i="6"/>
  <c r="H133" i="6"/>
  <c r="G133" i="6"/>
  <c r="F133" i="6"/>
  <c r="D133" i="6"/>
  <c r="I132" i="6"/>
  <c r="H132" i="6"/>
  <c r="G132" i="6"/>
  <c r="F132" i="6"/>
  <c r="D132" i="6"/>
  <c r="I131" i="6"/>
  <c r="H131" i="6"/>
  <c r="L131" i="6" s="1"/>
  <c r="G131" i="6"/>
  <c r="F131" i="6"/>
  <c r="D131" i="6"/>
  <c r="I130" i="6"/>
  <c r="L130" i="6" s="1"/>
  <c r="H130" i="6"/>
  <c r="G130" i="6"/>
  <c r="K130" i="6" s="1"/>
  <c r="F130" i="6"/>
  <c r="D130" i="6"/>
  <c r="I129" i="6"/>
  <c r="L129" i="6" s="1"/>
  <c r="H129" i="6"/>
  <c r="K129" i="6" s="1"/>
  <c r="G129" i="6"/>
  <c r="F129" i="6"/>
  <c r="D129" i="6"/>
  <c r="I128" i="6"/>
  <c r="H128" i="6"/>
  <c r="G128" i="6"/>
  <c r="K128" i="6" s="1"/>
  <c r="F128" i="6"/>
  <c r="D128" i="6"/>
  <c r="I127" i="6"/>
  <c r="L127" i="6" s="1"/>
  <c r="H127" i="6"/>
  <c r="G127" i="6"/>
  <c r="F127" i="6"/>
  <c r="D127" i="6"/>
  <c r="I126" i="6"/>
  <c r="L126" i="6" s="1"/>
  <c r="H126" i="6"/>
  <c r="G126" i="6"/>
  <c r="K126" i="6" s="1"/>
  <c r="F126" i="6"/>
  <c r="D126" i="6"/>
  <c r="I125" i="6"/>
  <c r="H125" i="6"/>
  <c r="G125" i="6"/>
  <c r="F125" i="6"/>
  <c r="D125" i="6"/>
  <c r="I124" i="6"/>
  <c r="H124" i="6"/>
  <c r="G124" i="6"/>
  <c r="F124" i="6"/>
  <c r="D124" i="6"/>
  <c r="I123" i="6"/>
  <c r="L123" i="6" s="1"/>
  <c r="H123" i="6"/>
  <c r="G123" i="6"/>
  <c r="K123" i="6" s="1"/>
  <c r="F123" i="6"/>
  <c r="D123" i="6"/>
  <c r="I122" i="6"/>
  <c r="L122" i="6" s="1"/>
  <c r="H122" i="6"/>
  <c r="K122" i="6" s="1"/>
  <c r="G122" i="6"/>
  <c r="F122" i="6"/>
  <c r="D122" i="6"/>
  <c r="I121" i="6"/>
  <c r="H121" i="6"/>
  <c r="L121" i="6" s="1"/>
  <c r="G121" i="6"/>
  <c r="F121" i="6"/>
  <c r="D121" i="6"/>
  <c r="I120" i="6"/>
  <c r="L120" i="6" s="1"/>
  <c r="H120" i="6"/>
  <c r="K120" i="6" s="1"/>
  <c r="G120" i="6"/>
  <c r="F120" i="6"/>
  <c r="D120" i="6"/>
  <c r="I119" i="6"/>
  <c r="H119" i="6"/>
  <c r="K119" i="6" s="1"/>
  <c r="G119" i="6"/>
  <c r="F119" i="6"/>
  <c r="D119" i="6"/>
  <c r="I118" i="6"/>
  <c r="H118" i="6"/>
  <c r="K118" i="6" s="1"/>
  <c r="G118" i="6"/>
  <c r="F118" i="6"/>
  <c r="D118" i="6"/>
  <c r="I117" i="6"/>
  <c r="L117" i="6" s="1"/>
  <c r="H117" i="6"/>
  <c r="G117" i="6"/>
  <c r="F117" i="6"/>
  <c r="D117" i="6"/>
  <c r="I116" i="6"/>
  <c r="H116" i="6"/>
  <c r="G116" i="6"/>
  <c r="F116" i="6"/>
  <c r="D116" i="6"/>
  <c r="I115" i="6"/>
  <c r="L115" i="6" s="1"/>
  <c r="H115" i="6"/>
  <c r="G115" i="6"/>
  <c r="F115" i="6"/>
  <c r="D115" i="6"/>
  <c r="I114" i="6"/>
  <c r="H114" i="6"/>
  <c r="L114" i="6" s="1"/>
  <c r="G114" i="6"/>
  <c r="F114" i="6"/>
  <c r="D114" i="6"/>
  <c r="I113" i="6"/>
  <c r="L113" i="6" s="1"/>
  <c r="H113" i="6"/>
  <c r="G113" i="6"/>
  <c r="K113" i="6" s="1"/>
  <c r="F113" i="6"/>
  <c r="D113" i="6"/>
  <c r="I112" i="6"/>
  <c r="H112" i="6"/>
  <c r="G112" i="6"/>
  <c r="F112" i="6"/>
  <c r="D112" i="6"/>
  <c r="I111" i="6"/>
  <c r="H111" i="6"/>
  <c r="K111" i="6" s="1"/>
  <c r="G111" i="6"/>
  <c r="F111" i="6"/>
  <c r="D111" i="6"/>
  <c r="I110" i="6"/>
  <c r="H110" i="6"/>
  <c r="G110" i="6"/>
  <c r="K110" i="6" s="1"/>
  <c r="F110" i="6"/>
  <c r="D110" i="6"/>
  <c r="I109" i="6"/>
  <c r="L109" i="6" s="1"/>
  <c r="H109" i="6"/>
  <c r="G109" i="6"/>
  <c r="F109" i="6"/>
  <c r="D109" i="6"/>
  <c r="I108" i="6"/>
  <c r="H108" i="6"/>
  <c r="G108" i="6"/>
  <c r="F108" i="6"/>
  <c r="D108" i="6"/>
  <c r="L107" i="6"/>
  <c r="K107" i="6"/>
  <c r="I106" i="6"/>
  <c r="H106" i="6"/>
  <c r="G106" i="6"/>
  <c r="F106" i="6"/>
  <c r="D106" i="6"/>
  <c r="I105" i="6"/>
  <c r="H105" i="6"/>
  <c r="G105" i="6"/>
  <c r="F105" i="6"/>
  <c r="D105" i="6"/>
  <c r="I104" i="6"/>
  <c r="H104" i="6"/>
  <c r="L104" i="6" s="1"/>
  <c r="G104" i="6"/>
  <c r="F104" i="6"/>
  <c r="D104" i="6"/>
  <c r="I103" i="6"/>
  <c r="L103" i="6" s="1"/>
  <c r="H103" i="6"/>
  <c r="G103" i="6"/>
  <c r="K103" i="6" s="1"/>
  <c r="F103" i="6"/>
  <c r="D103" i="6"/>
  <c r="I102" i="6"/>
  <c r="L102" i="6" s="1"/>
  <c r="H102" i="6"/>
  <c r="K102" i="6" s="1"/>
  <c r="G102" i="6"/>
  <c r="F102" i="6"/>
  <c r="D102" i="6"/>
  <c r="I101" i="6"/>
  <c r="H101" i="6"/>
  <c r="G101" i="6"/>
  <c r="K101" i="6" s="1"/>
  <c r="F101" i="6"/>
  <c r="D101" i="6"/>
  <c r="L100" i="6"/>
  <c r="I100" i="6"/>
  <c r="H100" i="6"/>
  <c r="G100" i="6"/>
  <c r="F100" i="6"/>
  <c r="D100" i="6"/>
  <c r="I99" i="6"/>
  <c r="H99" i="6"/>
  <c r="G99" i="6"/>
  <c r="F99" i="6"/>
  <c r="D99" i="6"/>
  <c r="I98" i="6"/>
  <c r="H98" i="6"/>
  <c r="G98" i="6"/>
  <c r="F98" i="6"/>
  <c r="D98" i="6"/>
  <c r="I97" i="6"/>
  <c r="H97" i="6"/>
  <c r="G97" i="6"/>
  <c r="F97" i="6"/>
  <c r="D97" i="6"/>
  <c r="I96" i="6"/>
  <c r="L96" i="6" s="1"/>
  <c r="H96" i="6"/>
  <c r="G96" i="6"/>
  <c r="K96" i="6" s="1"/>
  <c r="F96" i="6"/>
  <c r="D96" i="6"/>
  <c r="I95" i="6"/>
  <c r="L95" i="6" s="1"/>
  <c r="H95" i="6"/>
  <c r="K95" i="6" s="1"/>
  <c r="G95" i="6"/>
  <c r="F95" i="6"/>
  <c r="D95" i="6"/>
  <c r="I94" i="6"/>
  <c r="H94" i="6"/>
  <c r="L94" i="6" s="1"/>
  <c r="G94" i="6"/>
  <c r="F94" i="6"/>
  <c r="D94" i="6"/>
  <c r="I93" i="6"/>
  <c r="H93" i="6"/>
  <c r="K93" i="6" s="1"/>
  <c r="G93" i="6"/>
  <c r="F93" i="6"/>
  <c r="D93" i="6"/>
  <c r="I92" i="6"/>
  <c r="H92" i="6"/>
  <c r="L92" i="6" s="1"/>
  <c r="G92" i="6"/>
  <c r="F92" i="6"/>
  <c r="D92" i="6"/>
  <c r="I91" i="6"/>
  <c r="H91" i="6"/>
  <c r="G91" i="6"/>
  <c r="F91" i="6"/>
  <c r="D91" i="6"/>
  <c r="I90" i="6"/>
  <c r="H90" i="6"/>
  <c r="G90" i="6"/>
  <c r="F90" i="6"/>
  <c r="D90" i="6"/>
  <c r="I89" i="6"/>
  <c r="H89" i="6"/>
  <c r="G89" i="6"/>
  <c r="F89" i="6"/>
  <c r="D89" i="6"/>
  <c r="I88" i="6"/>
  <c r="L88" i="6" s="1"/>
  <c r="H88" i="6"/>
  <c r="G88" i="6"/>
  <c r="K88" i="6" s="1"/>
  <c r="F88" i="6"/>
  <c r="D88" i="6"/>
  <c r="K87" i="6"/>
  <c r="I87" i="6"/>
  <c r="L87" i="6" s="1"/>
  <c r="H87" i="6"/>
  <c r="G87" i="6"/>
  <c r="F87" i="6"/>
  <c r="D87" i="6"/>
  <c r="I86" i="6"/>
  <c r="H86" i="6"/>
  <c r="L86" i="6" s="1"/>
  <c r="G86" i="6"/>
  <c r="F86" i="6"/>
  <c r="D86" i="6"/>
  <c r="L85" i="6"/>
  <c r="K85" i="6"/>
  <c r="I84" i="6"/>
  <c r="L84" i="6" s="1"/>
  <c r="H84" i="6"/>
  <c r="G84" i="6"/>
  <c r="F84" i="6"/>
  <c r="D84" i="6"/>
  <c r="I83" i="6"/>
  <c r="H83" i="6"/>
  <c r="L83" i="6" s="1"/>
  <c r="G83" i="6"/>
  <c r="F83" i="6"/>
  <c r="D83" i="6"/>
  <c r="K82" i="6"/>
  <c r="I82" i="6"/>
  <c r="H82" i="6"/>
  <c r="G82" i="6"/>
  <c r="F82" i="6"/>
  <c r="D82" i="6"/>
  <c r="I81" i="6"/>
  <c r="L81" i="6" s="1"/>
  <c r="H81" i="6"/>
  <c r="G81" i="6"/>
  <c r="F81" i="6"/>
  <c r="D81" i="6"/>
  <c r="I80" i="6"/>
  <c r="H80" i="6"/>
  <c r="G80" i="6"/>
  <c r="K80" i="6" s="1"/>
  <c r="F80" i="6"/>
  <c r="D80" i="6"/>
  <c r="L79" i="6"/>
  <c r="G79" i="6"/>
  <c r="K79" i="6" s="1"/>
  <c r="D79" i="6"/>
  <c r="I78" i="6"/>
  <c r="L78" i="6" s="1"/>
  <c r="H78" i="6"/>
  <c r="G78" i="6"/>
  <c r="F78" i="6"/>
  <c r="D78" i="6"/>
  <c r="I77" i="6"/>
  <c r="H77" i="6"/>
  <c r="G77" i="6"/>
  <c r="K77" i="6" s="1"/>
  <c r="F77" i="6"/>
  <c r="D77" i="6"/>
  <c r="L76" i="6"/>
  <c r="K76" i="6"/>
  <c r="I75" i="6"/>
  <c r="H75" i="6"/>
  <c r="K75" i="6" s="1"/>
  <c r="G75" i="6"/>
  <c r="F75" i="6"/>
  <c r="D75" i="6"/>
  <c r="I74" i="6"/>
  <c r="H74" i="6"/>
  <c r="G74" i="6"/>
  <c r="F74" i="6"/>
  <c r="D74" i="6"/>
  <c r="I73" i="6"/>
  <c r="H73" i="6"/>
  <c r="G73" i="6"/>
  <c r="F73" i="6"/>
  <c r="D73" i="6"/>
  <c r="I72" i="6"/>
  <c r="H72" i="6"/>
  <c r="K72" i="6" s="1"/>
  <c r="G72" i="6"/>
  <c r="F72" i="6"/>
  <c r="D72" i="6"/>
  <c r="L71" i="6"/>
  <c r="K71" i="6"/>
  <c r="I70" i="6"/>
  <c r="L70" i="6" s="1"/>
  <c r="H70" i="6"/>
  <c r="G70" i="6"/>
  <c r="F70" i="6"/>
  <c r="D70" i="6"/>
  <c r="I69" i="6"/>
  <c r="H69" i="6"/>
  <c r="G69" i="6"/>
  <c r="F69" i="6"/>
  <c r="D69" i="6"/>
  <c r="I68" i="6"/>
  <c r="L68" i="6" s="1"/>
  <c r="H68" i="6"/>
  <c r="G68" i="6"/>
  <c r="F68" i="6"/>
  <c r="D68" i="6"/>
  <c r="I67" i="6"/>
  <c r="H67" i="6"/>
  <c r="L67" i="6" s="1"/>
  <c r="G67" i="6"/>
  <c r="F67" i="6"/>
  <c r="D67" i="6"/>
  <c r="I66" i="6"/>
  <c r="L66" i="6" s="1"/>
  <c r="H66" i="6"/>
  <c r="G66" i="6"/>
  <c r="K66" i="6" s="1"/>
  <c r="F66" i="6"/>
  <c r="D66" i="6"/>
  <c r="L65" i="6"/>
  <c r="I65" i="6"/>
  <c r="H65" i="6"/>
  <c r="K65" i="6" s="1"/>
  <c r="G65" i="6"/>
  <c r="F65" i="6"/>
  <c r="D65" i="6"/>
  <c r="K64" i="6"/>
  <c r="I64" i="6"/>
  <c r="L64" i="6" s="1"/>
  <c r="H64" i="6"/>
  <c r="G64" i="6"/>
  <c r="F64" i="6"/>
  <c r="D64" i="6"/>
  <c r="I63" i="6"/>
  <c r="H63" i="6"/>
  <c r="G63" i="6"/>
  <c r="F63" i="6"/>
  <c r="D63" i="6"/>
  <c r="I62" i="6"/>
  <c r="H62" i="6"/>
  <c r="K62" i="6" s="1"/>
  <c r="G62" i="6"/>
  <c r="F62" i="6"/>
  <c r="D62" i="6"/>
  <c r="I61" i="6"/>
  <c r="H61" i="6"/>
  <c r="K61" i="6" s="1"/>
  <c r="G61" i="6"/>
  <c r="F61" i="6"/>
  <c r="D61" i="6"/>
  <c r="I60" i="6"/>
  <c r="H60" i="6"/>
  <c r="G60" i="6"/>
  <c r="F60" i="6"/>
  <c r="D60" i="6"/>
  <c r="K59" i="6"/>
  <c r="I59" i="6"/>
  <c r="L59" i="6" s="1"/>
  <c r="H59" i="6"/>
  <c r="G59" i="6"/>
  <c r="F59" i="6"/>
  <c r="D59" i="6"/>
  <c r="K58" i="6"/>
  <c r="I58" i="6"/>
  <c r="H58" i="6"/>
  <c r="G58" i="6"/>
  <c r="F58" i="6"/>
  <c r="D58" i="6"/>
  <c r="I57" i="6"/>
  <c r="H57" i="6"/>
  <c r="G57" i="6"/>
  <c r="F57" i="6"/>
  <c r="D57" i="6"/>
  <c r="I56" i="6"/>
  <c r="H56" i="6"/>
  <c r="G56" i="6"/>
  <c r="F56" i="6"/>
  <c r="D56" i="6"/>
  <c r="L55" i="6"/>
  <c r="K55" i="6"/>
  <c r="I54" i="6"/>
  <c r="H54" i="6"/>
  <c r="K54" i="6" s="1"/>
  <c r="G54" i="6"/>
  <c r="F54" i="6"/>
  <c r="D54" i="6"/>
  <c r="I53" i="6"/>
  <c r="H53" i="6"/>
  <c r="K53" i="6" s="1"/>
  <c r="G53" i="6"/>
  <c r="F53" i="6"/>
  <c r="D53" i="6"/>
  <c r="I52" i="6"/>
  <c r="H52" i="6"/>
  <c r="G52" i="6"/>
  <c r="F52" i="6"/>
  <c r="D52" i="6"/>
  <c r="I51" i="6"/>
  <c r="H51" i="6"/>
  <c r="G51" i="6"/>
  <c r="F51" i="6"/>
  <c r="D51" i="6"/>
  <c r="I50" i="6"/>
  <c r="H50" i="6"/>
  <c r="G50" i="6"/>
  <c r="K50" i="6" s="1"/>
  <c r="F50" i="6"/>
  <c r="D50" i="6"/>
  <c r="I49" i="6"/>
  <c r="L49" i="6" s="1"/>
  <c r="H49" i="6"/>
  <c r="G49" i="6"/>
  <c r="F49" i="6"/>
  <c r="D49" i="6"/>
  <c r="I48" i="6"/>
  <c r="H48" i="6"/>
  <c r="G48" i="6"/>
  <c r="F48" i="6"/>
  <c r="D48" i="6"/>
  <c r="I47" i="6"/>
  <c r="H47" i="6"/>
  <c r="G47" i="6"/>
  <c r="K47" i="6" s="1"/>
  <c r="F47" i="6"/>
  <c r="D47" i="6"/>
  <c r="I46" i="6"/>
  <c r="H46" i="6"/>
  <c r="K46" i="6" s="1"/>
  <c r="G46" i="6"/>
  <c r="F46" i="6"/>
  <c r="D46" i="6"/>
  <c r="I45" i="6"/>
  <c r="H45" i="6"/>
  <c r="K45" i="6" s="1"/>
  <c r="G45" i="6"/>
  <c r="F45" i="6"/>
  <c r="D45" i="6"/>
  <c r="I44" i="6"/>
  <c r="H44" i="6"/>
  <c r="L44" i="6" s="1"/>
  <c r="G44" i="6"/>
  <c r="F44" i="6"/>
  <c r="D44" i="6"/>
  <c r="I43" i="6"/>
  <c r="L43" i="6" s="1"/>
  <c r="H43" i="6"/>
  <c r="G43" i="6"/>
  <c r="F43" i="6"/>
  <c r="D43" i="6"/>
  <c r="K42" i="6"/>
  <c r="I42" i="6"/>
  <c r="L42" i="6" s="1"/>
  <c r="H42" i="6"/>
  <c r="G42" i="6"/>
  <c r="F42" i="6"/>
  <c r="D42" i="6"/>
  <c r="I41" i="6"/>
  <c r="H41" i="6"/>
  <c r="G41" i="6"/>
  <c r="F41" i="6"/>
  <c r="D41" i="6"/>
  <c r="I40" i="6"/>
  <c r="H40" i="6"/>
  <c r="K40" i="6" s="1"/>
  <c r="G40" i="6"/>
  <c r="F40" i="6"/>
  <c r="D40" i="6"/>
  <c r="I39" i="6"/>
  <c r="H39" i="6"/>
  <c r="G39" i="6"/>
  <c r="F39" i="6"/>
  <c r="D39" i="6"/>
  <c r="I38" i="6"/>
  <c r="H38" i="6"/>
  <c r="L38" i="6" s="1"/>
  <c r="G38" i="6"/>
  <c r="F38" i="6"/>
  <c r="D38" i="6"/>
  <c r="I37" i="6"/>
  <c r="L37" i="6" s="1"/>
  <c r="H37" i="6"/>
  <c r="G37" i="6"/>
  <c r="F37" i="6"/>
  <c r="D37" i="6"/>
  <c r="L36" i="6"/>
  <c r="K36" i="6"/>
  <c r="I36" i="6"/>
  <c r="H36" i="6"/>
  <c r="G36" i="6"/>
  <c r="F36" i="6"/>
  <c r="D36" i="6"/>
  <c r="L35" i="6"/>
  <c r="K35" i="6"/>
  <c r="L34" i="6"/>
  <c r="K34" i="6"/>
  <c r="I33" i="6"/>
  <c r="H33" i="6"/>
  <c r="G33" i="6"/>
  <c r="F33" i="6"/>
  <c r="D33" i="6"/>
  <c r="I32" i="6"/>
  <c r="H32" i="6"/>
  <c r="L32" i="6" s="1"/>
  <c r="G32" i="6"/>
  <c r="F32" i="6"/>
  <c r="D32" i="6"/>
  <c r="I31" i="6"/>
  <c r="L31" i="6" s="1"/>
  <c r="H31" i="6"/>
  <c r="G31" i="6"/>
  <c r="K31" i="6" s="1"/>
  <c r="F31" i="6"/>
  <c r="D31" i="6"/>
  <c r="K30" i="6"/>
  <c r="I30" i="6"/>
  <c r="H30" i="6"/>
  <c r="L30" i="6" s="1"/>
  <c r="G30" i="6"/>
  <c r="F30" i="6"/>
  <c r="D30" i="6"/>
  <c r="I29" i="6"/>
  <c r="H29" i="6"/>
  <c r="K29" i="6" s="1"/>
  <c r="G29" i="6"/>
  <c r="F29" i="6"/>
  <c r="D29" i="6"/>
  <c r="I28" i="6"/>
  <c r="H28" i="6"/>
  <c r="K28" i="6" s="1"/>
  <c r="G28" i="6"/>
  <c r="F28" i="6"/>
  <c r="D28" i="6"/>
  <c r="I27" i="6"/>
  <c r="H27" i="6"/>
  <c r="G27" i="6"/>
  <c r="F27" i="6"/>
  <c r="D27" i="6"/>
  <c r="I26" i="6"/>
  <c r="H26" i="6"/>
  <c r="L26" i="6" s="1"/>
  <c r="G26" i="6"/>
  <c r="F26" i="6"/>
  <c r="D26" i="6"/>
  <c r="I25" i="6"/>
  <c r="L25" i="6" s="1"/>
  <c r="H25" i="6"/>
  <c r="G25" i="6"/>
  <c r="F25" i="6"/>
  <c r="D25" i="6"/>
  <c r="I24" i="6"/>
  <c r="L24" i="6" s="1"/>
  <c r="H24" i="6"/>
  <c r="K24" i="6" s="1"/>
  <c r="G24" i="6"/>
  <c r="F24" i="6"/>
  <c r="D24" i="6"/>
  <c r="K23" i="6"/>
  <c r="I23" i="6"/>
  <c r="H23" i="6"/>
  <c r="G23" i="6"/>
  <c r="F23" i="6"/>
  <c r="D23" i="6"/>
  <c r="I22" i="6"/>
  <c r="H22" i="6"/>
  <c r="G22" i="6"/>
  <c r="F22" i="6"/>
  <c r="D22" i="6"/>
  <c r="I21" i="6"/>
  <c r="H21" i="6"/>
  <c r="G21" i="6"/>
  <c r="F21" i="6"/>
  <c r="D21" i="6"/>
  <c r="I20" i="6"/>
  <c r="L20" i="6" s="1"/>
  <c r="H20" i="6"/>
  <c r="G20" i="6"/>
  <c r="F20" i="6"/>
  <c r="D20" i="6"/>
  <c r="I19" i="6"/>
  <c r="L19" i="6" s="1"/>
  <c r="H19" i="6"/>
  <c r="G19" i="6"/>
  <c r="F19" i="6"/>
  <c r="D19" i="6"/>
  <c r="I18" i="6"/>
  <c r="L18" i="6" s="1"/>
  <c r="H18" i="6"/>
  <c r="K18" i="6" s="1"/>
  <c r="G18" i="6"/>
  <c r="F18" i="6"/>
  <c r="D18" i="6"/>
  <c r="I17" i="6"/>
  <c r="H17" i="6"/>
  <c r="K17" i="6" s="1"/>
  <c r="G17" i="6"/>
  <c r="F17" i="6"/>
  <c r="D17" i="6"/>
  <c r="I16" i="6"/>
  <c r="H16" i="6"/>
  <c r="K16" i="6" s="1"/>
  <c r="G16" i="6"/>
  <c r="F16" i="6"/>
  <c r="D16" i="6"/>
  <c r="I15" i="6"/>
  <c r="H15" i="6"/>
  <c r="K15" i="6" s="1"/>
  <c r="G15" i="6"/>
  <c r="F15" i="6"/>
  <c r="D15" i="6"/>
  <c r="I14" i="6"/>
  <c r="H14" i="6"/>
  <c r="G14" i="6"/>
  <c r="F14" i="6"/>
  <c r="D14" i="6"/>
  <c r="I13" i="6"/>
  <c r="H13" i="6"/>
  <c r="G13" i="6"/>
  <c r="F13" i="6"/>
  <c r="D13" i="6"/>
  <c r="I12" i="6"/>
  <c r="H12" i="6"/>
  <c r="G12" i="6"/>
  <c r="K12" i="6" s="1"/>
  <c r="F12" i="6"/>
  <c r="D12" i="6"/>
  <c r="I11" i="6"/>
  <c r="L11" i="6" s="1"/>
  <c r="H11" i="6"/>
  <c r="G11" i="6"/>
  <c r="F11" i="6"/>
  <c r="D11" i="6"/>
  <c r="I10" i="6"/>
  <c r="H10" i="6"/>
  <c r="G10" i="6"/>
  <c r="F10" i="6"/>
  <c r="D10" i="6"/>
  <c r="D10" i="2"/>
  <c r="L72" i="6" l="1"/>
  <c r="K81" i="6"/>
  <c r="K84" i="6"/>
  <c r="K89" i="6"/>
  <c r="K99" i="6"/>
  <c r="K115" i="6"/>
  <c r="L119" i="6"/>
  <c r="L134" i="6"/>
  <c r="L147" i="6"/>
  <c r="L160" i="6"/>
  <c r="L201" i="6"/>
  <c r="L204" i="6"/>
  <c r="K219" i="6"/>
  <c r="K223" i="6"/>
  <c r="L227" i="6"/>
  <c r="L236" i="6"/>
  <c r="L289" i="6"/>
  <c r="L311" i="6"/>
  <c r="K101" i="7"/>
  <c r="L12" i="6"/>
  <c r="L21" i="6"/>
  <c r="K41" i="6"/>
  <c r="L50" i="6"/>
  <c r="L57" i="6"/>
  <c r="K63" i="6"/>
  <c r="K151" i="6"/>
  <c r="K179" i="6"/>
  <c r="K182" i="6"/>
  <c r="K189" i="6"/>
  <c r="K249" i="6"/>
  <c r="L256" i="6"/>
  <c r="L271" i="6"/>
  <c r="K271" i="6"/>
  <c r="L39" i="6"/>
  <c r="K57" i="6"/>
  <c r="K14" i="6"/>
  <c r="L17" i="6"/>
  <c r="L41" i="6"/>
  <c r="L47" i="6"/>
  <c r="K52" i="6"/>
  <c r="L63" i="6"/>
  <c r="K74" i="6"/>
  <c r="K91" i="6"/>
  <c r="L111" i="6"/>
  <c r="L118" i="6"/>
  <c r="L139" i="6"/>
  <c r="K146" i="6"/>
  <c r="L154" i="6"/>
  <c r="K203" i="6"/>
  <c r="L211" i="6"/>
  <c r="L226" i="6"/>
  <c r="L238" i="6"/>
  <c r="L255" i="6"/>
  <c r="K307" i="6"/>
  <c r="L307" i="6"/>
  <c r="K327" i="6"/>
  <c r="K21" i="6"/>
  <c r="L45" i="6"/>
  <c r="L61" i="6"/>
  <c r="L14" i="6"/>
  <c r="K20" i="6"/>
  <c r="L23" i="6"/>
  <c r="L27" i="6"/>
  <c r="K33" i="6"/>
  <c r="K37" i="6"/>
  <c r="K43" i="6"/>
  <c r="L52" i="6"/>
  <c r="K56" i="6"/>
  <c r="L60" i="6"/>
  <c r="K69" i="6"/>
  <c r="L74" i="6"/>
  <c r="K78" i="6"/>
  <c r="L106" i="6"/>
  <c r="L133" i="6"/>
  <c r="L136" i="6"/>
  <c r="L146" i="6"/>
  <c r="L149" i="6"/>
  <c r="L174" i="6"/>
  <c r="L177" i="6"/>
  <c r="K195" i="6"/>
  <c r="K199" i="6"/>
  <c r="L203" i="6"/>
  <c r="L218" i="6"/>
  <c r="K240" i="6"/>
  <c r="K244" i="6"/>
  <c r="K254" i="6"/>
  <c r="K301" i="6"/>
  <c r="K304" i="6"/>
  <c r="L15" i="6"/>
  <c r="K94" i="6"/>
  <c r="L98" i="6"/>
  <c r="L101" i="6"/>
  <c r="L110" i="6"/>
  <c r="K114" i="6"/>
  <c r="K121" i="6"/>
  <c r="L125" i="6"/>
  <c r="L128" i="6"/>
  <c r="K191" i="6"/>
  <c r="K222" i="6"/>
  <c r="K241" i="6"/>
  <c r="K250" i="6"/>
  <c r="L281" i="6"/>
  <c r="K281" i="6"/>
  <c r="K323" i="6"/>
  <c r="L323" i="6"/>
  <c r="K13" i="6"/>
  <c r="K22" i="6"/>
  <c r="L29" i="6"/>
  <c r="L33" i="6"/>
  <c r="L46" i="6"/>
  <c r="K51" i="6"/>
  <c r="L54" i="6"/>
  <c r="K320" i="6"/>
  <c r="L16" i="6"/>
  <c r="L10" i="6"/>
  <c r="L13" i="6"/>
  <c r="L22" i="6"/>
  <c r="K25" i="6"/>
  <c r="K39" i="6"/>
  <c r="L48" i="6"/>
  <c r="L51" i="6"/>
  <c r="L58" i="6"/>
  <c r="L73" i="6"/>
  <c r="L90" i="6"/>
  <c r="K104" i="6"/>
  <c r="K112" i="6"/>
  <c r="K127" i="6"/>
  <c r="K131" i="6"/>
  <c r="L135" i="6"/>
  <c r="K140" i="6"/>
  <c r="K144" i="6"/>
  <c r="K155" i="6"/>
  <c r="K168" i="6"/>
  <c r="K172" i="6"/>
  <c r="L176" i="6"/>
  <c r="L217" i="6"/>
  <c r="L220" i="6"/>
  <c r="L278" i="6"/>
  <c r="L18" i="7"/>
  <c r="L25" i="7"/>
  <c r="K32" i="7"/>
  <c r="K48" i="7"/>
  <c r="L55" i="7"/>
  <c r="L57" i="7"/>
  <c r="L61" i="7"/>
  <c r="K68" i="7"/>
  <c r="L73" i="7"/>
  <c r="L76" i="7"/>
  <c r="K91" i="7"/>
  <c r="K94" i="7"/>
  <c r="K105" i="7"/>
  <c r="K110" i="7"/>
  <c r="K113" i="7"/>
  <c r="L125" i="7"/>
  <c r="L128" i="7"/>
  <c r="K132" i="7"/>
  <c r="K146" i="7"/>
  <c r="L167" i="7"/>
  <c r="L175" i="7"/>
  <c r="K206" i="7"/>
  <c r="L210" i="7"/>
  <c r="K217" i="7"/>
  <c r="K236" i="7"/>
  <c r="K240" i="7"/>
  <c r="K243" i="7"/>
  <c r="K248" i="7"/>
  <c r="K251" i="7"/>
  <c r="K256" i="7"/>
  <c r="K259" i="7"/>
  <c r="K264" i="7"/>
  <c r="K267" i="7"/>
  <c r="K272" i="7"/>
  <c r="K275" i="7"/>
  <c r="K280" i="7"/>
  <c r="K283" i="7"/>
  <c r="K292" i="7"/>
  <c r="L300" i="7"/>
  <c r="L308" i="7"/>
  <c r="K315" i="7"/>
  <c r="K261" i="6"/>
  <c r="K264" i="6"/>
  <c r="K268" i="6"/>
  <c r="K274" i="6"/>
  <c r="K288" i="6"/>
  <c r="K297" i="6"/>
  <c r="L327" i="6"/>
  <c r="L153" i="7"/>
  <c r="L200" i="7"/>
  <c r="L224" i="7"/>
  <c r="L292" i="7"/>
  <c r="L311" i="7"/>
  <c r="L315" i="7"/>
  <c r="K319" i="7"/>
  <c r="L325" i="7"/>
  <c r="L15" i="7"/>
  <c r="K17" i="7"/>
  <c r="K18" i="7"/>
  <c r="K31" i="7"/>
  <c r="L39" i="7"/>
  <c r="K54" i="7"/>
  <c r="L63" i="7"/>
  <c r="K75" i="7"/>
  <c r="L86" i="7"/>
  <c r="K97" i="7"/>
  <c r="L112" i="7"/>
  <c r="K116" i="7"/>
  <c r="K127" i="7"/>
  <c r="L135" i="7"/>
  <c r="K138" i="7"/>
  <c r="K145" i="7"/>
  <c r="L159" i="7"/>
  <c r="K166" i="7"/>
  <c r="K174" i="7"/>
  <c r="L179" i="7"/>
  <c r="L193" i="7"/>
  <c r="L196" i="7"/>
  <c r="L199" i="7"/>
  <c r="K209" i="7"/>
  <c r="K216" i="7"/>
  <c r="K219" i="7"/>
  <c r="L223" i="7"/>
  <c r="L230" i="7"/>
  <c r="L295" i="7"/>
  <c r="K299" i="7"/>
  <c r="K302" i="7"/>
  <c r="L317" i="7"/>
  <c r="L300" i="6"/>
  <c r="L316" i="6"/>
  <c r="K326" i="6"/>
  <c r="L11" i="7"/>
  <c r="K80" i="7"/>
  <c r="L127" i="7"/>
  <c r="K151" i="7"/>
  <c r="L155" i="7"/>
  <c r="K162" i="7"/>
  <c r="K169" i="7"/>
  <c r="L220" i="7"/>
  <c r="K291" i="7"/>
  <c r="K294" i="7"/>
  <c r="L314" i="7"/>
  <c r="L253" i="6"/>
  <c r="K260" i="6"/>
  <c r="L263" i="6"/>
  <c r="L270" i="6"/>
  <c r="L273" i="6"/>
  <c r="L279" i="6"/>
  <c r="L296" i="6"/>
  <c r="K299" i="6"/>
  <c r="L303" i="6"/>
  <c r="K305" i="6"/>
  <c r="K306" i="6"/>
  <c r="K312" i="6"/>
  <c r="K315" i="6"/>
  <c r="L319" i="6"/>
  <c r="K321" i="6"/>
  <c r="K322" i="6"/>
  <c r="L326" i="6"/>
  <c r="L17" i="7"/>
  <c r="L20" i="7"/>
  <c r="K38" i="7"/>
  <c r="K42" i="7"/>
  <c r="K50" i="7"/>
  <c r="K62" i="7"/>
  <c r="L79" i="7"/>
  <c r="L83" i="7"/>
  <c r="K85" i="7"/>
  <c r="K89" i="7"/>
  <c r="L100" i="7"/>
  <c r="K107" i="7"/>
  <c r="L119" i="7"/>
  <c r="L138" i="7"/>
  <c r="L141" i="7"/>
  <c r="L145" i="7"/>
  <c r="K178" i="7"/>
  <c r="L185" i="7"/>
  <c r="L188" i="7"/>
  <c r="K198" i="7"/>
  <c r="L205" i="7"/>
  <c r="K208" i="7"/>
  <c r="K211" i="7"/>
  <c r="K222" i="7"/>
  <c r="K229" i="7"/>
  <c r="L233" i="7"/>
  <c r="K298" i="7"/>
  <c r="K313" i="7"/>
  <c r="K245" i="6"/>
  <c r="K248" i="6"/>
  <c r="K262" i="6"/>
  <c r="K269" i="6"/>
  <c r="K272" i="6"/>
  <c r="K273" i="6"/>
  <c r="L276" i="6"/>
  <c r="K278" i="6"/>
  <c r="K291" i="6"/>
  <c r="L298" i="6"/>
  <c r="K302" i="6"/>
  <c r="L305" i="6"/>
  <c r="L314" i="6"/>
  <c r="K318" i="6"/>
  <c r="L321" i="6"/>
  <c r="K16" i="7"/>
  <c r="K19" i="7"/>
  <c r="K29" i="7"/>
  <c r="L33" i="7"/>
  <c r="K37" i="7"/>
  <c r="K52" i="7"/>
  <c r="K78" i="7"/>
  <c r="L82" i="7"/>
  <c r="L85" i="7"/>
  <c r="L92" i="7"/>
  <c r="K99" i="7"/>
  <c r="K102" i="7"/>
  <c r="L111" i="7"/>
  <c r="K118" i="7"/>
  <c r="K121" i="7"/>
  <c r="L126" i="7"/>
  <c r="K143" i="7"/>
  <c r="L147" i="7"/>
  <c r="K150" i="7"/>
  <c r="L154" i="7"/>
  <c r="K157" i="7"/>
  <c r="K164" i="7"/>
  <c r="K172" i="7"/>
  <c r="K181" i="7"/>
  <c r="L201" i="7"/>
  <c r="L204" i="7"/>
  <c r="K214" i="7"/>
  <c r="L218" i="7"/>
  <c r="L225" i="7"/>
  <c r="K228" i="7"/>
  <c r="L237" i="7"/>
  <c r="L241" i="7"/>
  <c r="L249" i="7"/>
  <c r="L257" i="7"/>
  <c r="L265" i="7"/>
  <c r="L273" i="7"/>
  <c r="L281" i="7"/>
  <c r="K284" i="7"/>
  <c r="L316" i="7"/>
  <c r="K320" i="7"/>
  <c r="L327" i="7"/>
  <c r="L50" i="7"/>
  <c r="L69" i="7"/>
  <c r="K83" i="7"/>
  <c r="L197" i="7"/>
  <c r="L221" i="7"/>
  <c r="L288" i="7"/>
  <c r="L323" i="7"/>
  <c r="L21" i="7"/>
  <c r="K27" i="7"/>
  <c r="L43" i="7"/>
  <c r="K49" i="7"/>
  <c r="L10" i="7"/>
  <c r="K86" i="7"/>
  <c r="L142" i="7"/>
  <c r="L189" i="7"/>
  <c r="L213" i="7"/>
  <c r="K239" i="7"/>
  <c r="K247" i="7"/>
  <c r="K255" i="7"/>
  <c r="K263" i="7"/>
  <c r="K271" i="7"/>
  <c r="K279" i="7"/>
  <c r="L28" i="7"/>
  <c r="L27" i="7"/>
  <c r="L49" i="7"/>
  <c r="K53" i="7"/>
  <c r="L68" i="7"/>
  <c r="K74" i="7"/>
  <c r="L166" i="7"/>
  <c r="K212" i="7"/>
  <c r="L307" i="7"/>
  <c r="K306" i="7"/>
  <c r="L12" i="7"/>
  <c r="K41" i="7"/>
  <c r="L51" i="7"/>
  <c r="K60" i="7"/>
  <c r="L70" i="7"/>
  <c r="K84" i="7"/>
  <c r="L134" i="7"/>
  <c r="L229" i="7"/>
  <c r="K11" i="7"/>
  <c r="K82" i="7"/>
  <c r="K90" i="7"/>
  <c r="K98" i="7"/>
  <c r="K106" i="7"/>
  <c r="K109" i="7"/>
  <c r="K117" i="7"/>
  <c r="K125" i="7"/>
  <c r="K133" i="7"/>
  <c r="K141" i="7"/>
  <c r="K149" i="7"/>
  <c r="K165" i="7"/>
  <c r="K173" i="7"/>
  <c r="K177" i="7"/>
  <c r="K188" i="7"/>
  <c r="K196" i="7"/>
  <c r="K204" i="7"/>
  <c r="K314" i="7"/>
  <c r="K322" i="7"/>
  <c r="K145" i="6"/>
  <c r="L145" i="6"/>
  <c r="L28" i="6"/>
  <c r="L56" i="6"/>
  <c r="K19" i="6"/>
  <c r="L40" i="6"/>
  <c r="K60" i="6"/>
  <c r="K73" i="6"/>
  <c r="L91" i="6"/>
  <c r="L99" i="6"/>
  <c r="L112" i="6"/>
  <c r="K165" i="6"/>
  <c r="L165" i="6"/>
  <c r="K173" i="6"/>
  <c r="L173" i="6"/>
  <c r="K184" i="6"/>
  <c r="L184" i="6"/>
  <c r="K192" i="6"/>
  <c r="L192" i="6"/>
  <c r="K200" i="6"/>
  <c r="L200" i="6"/>
  <c r="K208" i="6"/>
  <c r="L208" i="6"/>
  <c r="K216" i="6"/>
  <c r="L216" i="6"/>
  <c r="K224" i="6"/>
  <c r="L224" i="6"/>
  <c r="K232" i="6"/>
  <c r="L232" i="6"/>
  <c r="K251" i="6"/>
  <c r="L251" i="6"/>
  <c r="L75" i="6"/>
  <c r="K38" i="6"/>
  <c r="K44" i="6"/>
  <c r="K67" i="6"/>
  <c r="K83" i="6"/>
  <c r="K86" i="6"/>
  <c r="K108" i="6"/>
  <c r="L108" i="6"/>
  <c r="K116" i="6"/>
  <c r="L116" i="6"/>
  <c r="K124" i="6"/>
  <c r="L124" i="6"/>
  <c r="K132" i="6"/>
  <c r="L132" i="6"/>
  <c r="K236" i="6"/>
  <c r="L261" i="6"/>
  <c r="K283" i="6"/>
  <c r="L283" i="6"/>
  <c r="K303" i="6"/>
  <c r="K319" i="6"/>
  <c r="L93" i="6"/>
  <c r="K235" i="6"/>
  <c r="L235" i="6"/>
  <c r="K10" i="6"/>
  <c r="L53" i="6"/>
  <c r="L62" i="6"/>
  <c r="K26" i="6"/>
  <c r="K32" i="6"/>
  <c r="K11" i="6"/>
  <c r="K49" i="6"/>
  <c r="K70" i="6"/>
  <c r="L82" i="6"/>
  <c r="K90" i="6"/>
  <c r="K98" i="6"/>
  <c r="K106" i="6"/>
  <c r="K243" i="6"/>
  <c r="L243" i="6"/>
  <c r="L159" i="6"/>
  <c r="L167" i="6"/>
  <c r="L175" i="6"/>
  <c r="L186" i="6"/>
  <c r="L194" i="6"/>
  <c r="L202" i="6"/>
  <c r="K275" i="6"/>
  <c r="L275" i="6"/>
  <c r="L285" i="6"/>
  <c r="K295" i="6"/>
  <c r="K153" i="6"/>
  <c r="L153" i="6"/>
  <c r="L69" i="6"/>
  <c r="K92" i="6"/>
  <c r="K97" i="6"/>
  <c r="L97" i="6"/>
  <c r="K100" i="6"/>
  <c r="K105" i="6"/>
  <c r="L105" i="6"/>
  <c r="K158" i="6"/>
  <c r="K166" i="6"/>
  <c r="K174" i="6"/>
  <c r="K185" i="6"/>
  <c r="K193" i="6"/>
  <c r="K201" i="6"/>
  <c r="K209" i="6"/>
  <c r="K217" i="6"/>
  <c r="K225" i="6"/>
  <c r="K233" i="6"/>
  <c r="L245" i="6"/>
  <c r="K252" i="6"/>
  <c r="K267" i="6"/>
  <c r="L267" i="6"/>
  <c r="K48" i="6"/>
  <c r="K27" i="6"/>
  <c r="K68" i="6"/>
  <c r="L77" i="6"/>
  <c r="L80" i="6"/>
  <c r="L89" i="6"/>
  <c r="K109" i="6"/>
  <c r="K117" i="6"/>
  <c r="K125" i="6"/>
  <c r="K133" i="6"/>
  <c r="K259" i="6"/>
  <c r="L259" i="6"/>
  <c r="L277" i="6"/>
  <c r="K284" i="6"/>
  <c r="K294" i="6"/>
  <c r="L294" i="6"/>
  <c r="L304" i="6"/>
  <c r="L320" i="6"/>
  <c r="L302" i="6"/>
  <c r="L310" i="6"/>
  <c r="L318" i="6"/>
  <c r="L296" i="5"/>
  <c r="K296" i="5"/>
  <c r="L241" i="5"/>
  <c r="K241" i="5"/>
  <c r="L187" i="5"/>
  <c r="K187" i="5"/>
  <c r="L112" i="5"/>
  <c r="K112" i="5"/>
  <c r="L86" i="5"/>
  <c r="K86" i="5"/>
  <c r="L76" i="5"/>
  <c r="K76" i="5"/>
  <c r="L71" i="5"/>
  <c r="K71" i="5"/>
  <c r="L55" i="5"/>
  <c r="K55" i="5"/>
  <c r="L35" i="5"/>
  <c r="L36" i="5"/>
  <c r="K35" i="5"/>
  <c r="K36" i="5"/>
  <c r="D297" i="5" l="1"/>
  <c r="F297" i="5"/>
  <c r="G297" i="5"/>
  <c r="H297" i="5"/>
  <c r="K297" i="5" s="1"/>
  <c r="I297" i="5"/>
  <c r="D298" i="5"/>
  <c r="F298" i="5"/>
  <c r="G298" i="5"/>
  <c r="H298" i="5"/>
  <c r="I298" i="5"/>
  <c r="L298" i="5" s="1"/>
  <c r="L297" i="5" l="1"/>
  <c r="K298" i="5"/>
  <c r="L72" i="2" l="1"/>
  <c r="K72" i="2"/>
  <c r="D200" i="2" l="1"/>
  <c r="D246" i="2"/>
  <c r="D84" i="2"/>
  <c r="D258" i="2"/>
  <c r="D238" i="2"/>
  <c r="D261" i="2"/>
  <c r="D40" i="2"/>
  <c r="D90" i="2"/>
  <c r="D98" i="2"/>
  <c r="D198" i="2"/>
  <c r="D17" i="2"/>
  <c r="D157" i="2"/>
  <c r="D270" i="2"/>
  <c r="D221" i="2"/>
  <c r="D97" i="2"/>
  <c r="D59" i="2"/>
  <c r="D92" i="2"/>
  <c r="D91" i="2"/>
  <c r="D216" i="2"/>
  <c r="D49" i="2"/>
  <c r="D103" i="2"/>
  <c r="D266" i="2"/>
  <c r="D54" i="2"/>
  <c r="D229" i="2"/>
  <c r="D38" i="2"/>
  <c r="D190" i="2"/>
  <c r="D274" i="2"/>
  <c r="D279" i="2"/>
  <c r="D263" i="2"/>
  <c r="D275" i="2"/>
  <c r="D36" i="2"/>
  <c r="D252" i="2"/>
  <c r="D273" i="2"/>
  <c r="D116" i="2"/>
  <c r="D268" i="2"/>
  <c r="D288" i="2"/>
  <c r="D197" i="2"/>
  <c r="D290" i="2"/>
  <c r="D303" i="2"/>
  <c r="D285" i="2"/>
  <c r="D22" i="2"/>
  <c r="D227" i="2"/>
  <c r="D232" i="2"/>
  <c r="D291" i="2"/>
  <c r="D299" i="2"/>
  <c r="D42" i="2"/>
  <c r="D292" i="2"/>
  <c r="D304" i="2"/>
  <c r="D121" i="2"/>
  <c r="D120" i="2"/>
  <c r="D62" i="2"/>
  <c r="D80" i="2"/>
  <c r="D287" i="2"/>
  <c r="D289" i="2"/>
  <c r="D309" i="2"/>
  <c r="D240" i="2"/>
  <c r="D129" i="2"/>
  <c r="D218" i="2"/>
  <c r="D224" i="2"/>
  <c r="D297" i="2"/>
  <c r="D139" i="2"/>
  <c r="D316" i="2"/>
  <c r="D113" i="2"/>
  <c r="D144" i="2"/>
  <c r="D58" i="2"/>
  <c r="D117" i="2"/>
  <c r="D222" i="2"/>
  <c r="D272" i="2"/>
  <c r="D69" i="2"/>
  <c r="D231" i="2"/>
  <c r="D203" i="2"/>
  <c r="D250" i="2"/>
  <c r="D267" i="2"/>
  <c r="D41" i="2"/>
  <c r="D302" i="2"/>
  <c r="D153" i="2"/>
  <c r="D71" i="2"/>
  <c r="D278" i="2"/>
  <c r="D11" i="2"/>
  <c r="D78" i="2"/>
  <c r="D209" i="2"/>
  <c r="D213" i="2"/>
  <c r="D154" i="2"/>
  <c r="D47" i="2"/>
  <c r="D85" i="2"/>
  <c r="D228" i="2"/>
  <c r="D12" i="2"/>
  <c r="D156" i="2"/>
  <c r="D124" i="2"/>
  <c r="D308" i="2"/>
  <c r="D219" i="2"/>
  <c r="D32" i="2"/>
  <c r="D298" i="2"/>
  <c r="D82" i="2"/>
  <c r="D313" i="2"/>
  <c r="D257" i="2"/>
  <c r="D122" i="2"/>
  <c r="D210" i="2"/>
  <c r="D193" i="2"/>
  <c r="D109" i="2"/>
  <c r="D236" i="2"/>
  <c r="D67" i="2"/>
  <c r="D301" i="2"/>
  <c r="D145" i="2"/>
  <c r="D264" i="2"/>
  <c r="D318" i="2"/>
  <c r="D104" i="2"/>
  <c r="D196" i="2"/>
  <c r="D106" i="2"/>
  <c r="D256" i="2"/>
  <c r="D130" i="2"/>
  <c r="D300" i="2"/>
  <c r="D81" i="2"/>
  <c r="D63" i="2"/>
  <c r="D64" i="2"/>
  <c r="D152" i="2"/>
  <c r="D187" i="2"/>
  <c r="D52" i="2"/>
  <c r="D225" i="2"/>
  <c r="D296" i="2"/>
  <c r="D315" i="2"/>
  <c r="D73" i="2"/>
  <c r="D136" i="2"/>
  <c r="D45" i="2"/>
  <c r="D33" i="2"/>
  <c r="D241" i="2"/>
  <c r="D68" i="2"/>
  <c r="D150" i="2"/>
  <c r="D16" i="2"/>
  <c r="D223" i="2"/>
  <c r="D25" i="2"/>
  <c r="D115" i="2"/>
  <c r="D166" i="2"/>
  <c r="D220" i="2"/>
  <c r="D55" i="2"/>
  <c r="D18" i="2"/>
  <c r="D269" i="2"/>
  <c r="D107" i="2"/>
  <c r="D186" i="2"/>
  <c r="D19" i="2"/>
  <c r="D56" i="2"/>
  <c r="D53" i="2"/>
  <c r="D48" i="2"/>
  <c r="D77" i="2"/>
  <c r="D211" i="2"/>
  <c r="D101" i="2"/>
  <c r="D149" i="2"/>
  <c r="D170" i="2"/>
  <c r="D146" i="2"/>
  <c r="D249" i="2"/>
  <c r="D27" i="2"/>
  <c r="D239" i="2"/>
  <c r="D173" i="2"/>
  <c r="D162" i="2"/>
  <c r="D201" i="2"/>
  <c r="D74" i="2"/>
  <c r="D277" i="2"/>
  <c r="D182" i="2"/>
  <c r="D143" i="2"/>
  <c r="D293" i="2"/>
  <c r="D111" i="2"/>
  <c r="D254" i="2"/>
  <c r="D189" i="2"/>
  <c r="D178" i="2"/>
  <c r="D235" i="2"/>
  <c r="D83" i="2"/>
  <c r="D172" i="2"/>
  <c r="D206" i="2"/>
  <c r="D76" i="2"/>
  <c r="D163" i="2"/>
  <c r="D306" i="2"/>
  <c r="D181" i="2"/>
  <c r="D207" i="2"/>
  <c r="D137" i="2"/>
  <c r="D226" i="2"/>
  <c r="D147" i="2"/>
  <c r="D192" i="2"/>
  <c r="D208" i="2"/>
  <c r="D94" i="2"/>
  <c r="D95" i="2"/>
  <c r="D93" i="2"/>
  <c r="D265" i="2"/>
  <c r="D148" i="2"/>
  <c r="D151" i="2"/>
  <c r="D282" i="2"/>
  <c r="D89" i="2"/>
  <c r="D248" i="2"/>
  <c r="D44" i="2"/>
  <c r="D23" i="2"/>
  <c r="D317" i="2"/>
  <c r="D141" i="2"/>
  <c r="D271" i="2"/>
  <c r="D185" i="2"/>
  <c r="D51" i="2"/>
  <c r="D46" i="2"/>
  <c r="D205" i="2"/>
  <c r="D138" i="2"/>
  <c r="D13" i="2"/>
  <c r="D57" i="2"/>
  <c r="D161" i="2"/>
  <c r="D214" i="2"/>
  <c r="D28" i="2"/>
  <c r="D96" i="2"/>
  <c r="D15" i="2"/>
  <c r="D195" i="2"/>
  <c r="D118" i="2"/>
  <c r="D30" i="2"/>
  <c r="D233" i="2"/>
  <c r="D108" i="2"/>
  <c r="D88" i="2"/>
  <c r="D251" i="2"/>
  <c r="D26" i="2"/>
  <c r="D133" i="2"/>
  <c r="D167" i="2"/>
  <c r="D165" i="2"/>
  <c r="D191" i="2"/>
  <c r="D276" i="2"/>
  <c r="D50" i="2"/>
  <c r="D126" i="2"/>
  <c r="D164" i="2"/>
  <c r="D20" i="2"/>
  <c r="D314" i="2"/>
  <c r="D132" i="2"/>
  <c r="D262" i="2"/>
  <c r="D243" i="2"/>
  <c r="D61" i="2"/>
  <c r="D110" i="2"/>
  <c r="D215" i="2"/>
  <c r="D171" i="2"/>
  <c r="D294" i="2"/>
  <c r="D202" i="2"/>
  <c r="D34" i="2"/>
  <c r="D280" i="2"/>
  <c r="D284" i="2"/>
  <c r="D112" i="2"/>
  <c r="D60" i="2"/>
  <c r="D87" i="2"/>
  <c r="D125" i="2"/>
  <c r="D310" i="2"/>
  <c r="D127" i="2"/>
  <c r="D86" i="2"/>
  <c r="D237" i="2"/>
  <c r="D245" i="2"/>
  <c r="D155" i="2"/>
  <c r="D24" i="2"/>
  <c r="D75" i="2"/>
  <c r="D140" i="2"/>
  <c r="D168" i="2"/>
  <c r="D244" i="2"/>
  <c r="D131" i="2"/>
  <c r="D135" i="2"/>
  <c r="D105" i="2"/>
  <c r="D39" i="2"/>
  <c r="D160" i="2"/>
  <c r="D174" i="2"/>
  <c r="D65" i="2"/>
  <c r="D66" i="2"/>
  <c r="D312" i="2"/>
  <c r="D234" i="2"/>
  <c r="D102" i="2"/>
  <c r="D217" i="2"/>
  <c r="D70" i="2"/>
  <c r="D142" i="2"/>
  <c r="D123" i="2"/>
  <c r="D134" i="2"/>
  <c r="D158" i="2"/>
  <c r="D199" i="2"/>
  <c r="D159" i="2"/>
  <c r="D180" i="2"/>
  <c r="D128" i="2"/>
  <c r="D255" i="2"/>
  <c r="D305" i="2"/>
  <c r="D114" i="2"/>
  <c r="D169" i="2"/>
  <c r="D119" i="2"/>
  <c r="D295" i="2"/>
  <c r="D43" i="2"/>
  <c r="D179" i="2"/>
  <c r="D183" i="2"/>
  <c r="D176" i="2"/>
  <c r="D307" i="2"/>
  <c r="D286" i="2"/>
  <c r="D175" i="2"/>
  <c r="D281" i="2"/>
  <c r="D35" i="2"/>
  <c r="D100" i="2"/>
  <c r="D37" i="2"/>
  <c r="D177" i="2"/>
  <c r="D212" i="2"/>
  <c r="D204" i="2"/>
  <c r="D29" i="2"/>
  <c r="D14" i="2"/>
  <c r="D311" i="2"/>
  <c r="D21" i="2"/>
  <c r="D230" i="2"/>
  <c r="D188" i="2"/>
  <c r="D247" i="2"/>
  <c r="D260" i="2"/>
  <c r="D194" i="2"/>
  <c r="D31" i="2"/>
  <c r="D79" i="2"/>
  <c r="D184" i="2"/>
  <c r="D242" i="2"/>
  <c r="D283" i="2"/>
  <c r="D253" i="2"/>
  <c r="D259" i="2"/>
  <c r="D99" i="2"/>
  <c r="C200" i="2"/>
  <c r="C246" i="2"/>
  <c r="C84" i="2"/>
  <c r="C258" i="2"/>
  <c r="C238" i="2"/>
  <c r="C261" i="2"/>
  <c r="C40" i="2"/>
  <c r="C90" i="2"/>
  <c r="C98" i="2"/>
  <c r="C198" i="2"/>
  <c r="C17" i="2"/>
  <c r="C157" i="2"/>
  <c r="C270" i="2"/>
  <c r="C221" i="2"/>
  <c r="C97" i="2"/>
  <c r="C59" i="2"/>
  <c r="C92" i="2"/>
  <c r="C91" i="2"/>
  <c r="C216" i="2"/>
  <c r="C49" i="2"/>
  <c r="C103" i="2"/>
  <c r="C266" i="2"/>
  <c r="C54" i="2"/>
  <c r="C229" i="2"/>
  <c r="C38" i="2"/>
  <c r="C190" i="2"/>
  <c r="C274" i="2"/>
  <c r="C279" i="2"/>
  <c r="C263" i="2"/>
  <c r="C275" i="2"/>
  <c r="C36" i="2"/>
  <c r="C252" i="2"/>
  <c r="C273" i="2"/>
  <c r="C116" i="2"/>
  <c r="C268" i="2"/>
  <c r="C288" i="2"/>
  <c r="C197" i="2"/>
  <c r="C290" i="2"/>
  <c r="C303" i="2"/>
  <c r="C285" i="2"/>
  <c r="C22" i="2"/>
  <c r="C227" i="2"/>
  <c r="C232" i="2"/>
  <c r="C291" i="2"/>
  <c r="C299" i="2"/>
  <c r="C42" i="2"/>
  <c r="C292" i="2"/>
  <c r="C304" i="2"/>
  <c r="C121" i="2"/>
  <c r="C120" i="2"/>
  <c r="C62" i="2"/>
  <c r="C80" i="2"/>
  <c r="C287" i="2"/>
  <c r="C289" i="2"/>
  <c r="C309" i="2"/>
  <c r="C240" i="2"/>
  <c r="C129" i="2"/>
  <c r="C10" i="2"/>
  <c r="C218" i="2"/>
  <c r="C224" i="2"/>
  <c r="C297" i="2"/>
  <c r="C139" i="2"/>
  <c r="C316" i="2"/>
  <c r="C113" i="2"/>
  <c r="C144" i="2"/>
  <c r="C58" i="2"/>
  <c r="C117" i="2"/>
  <c r="C222" i="2"/>
  <c r="C272" i="2"/>
  <c r="C69" i="2"/>
  <c r="C231" i="2"/>
  <c r="C203" i="2"/>
  <c r="C250" i="2"/>
  <c r="C267" i="2"/>
  <c r="C41" i="2"/>
  <c r="C302" i="2"/>
  <c r="C153" i="2"/>
  <c r="C71" i="2"/>
  <c r="C278" i="2"/>
  <c r="C11" i="2"/>
  <c r="C78" i="2"/>
  <c r="C209" i="2"/>
  <c r="C213" i="2"/>
  <c r="C154" i="2"/>
  <c r="C47" i="2"/>
  <c r="C85" i="2"/>
  <c r="C228" i="2"/>
  <c r="C12" i="2"/>
  <c r="C156" i="2"/>
  <c r="C124" i="2"/>
  <c r="C308" i="2"/>
  <c r="C219" i="2"/>
  <c r="C32" i="2"/>
  <c r="C298" i="2"/>
  <c r="C82" i="2"/>
  <c r="C313" i="2"/>
  <c r="C257" i="2"/>
  <c r="C122" i="2"/>
  <c r="C210" i="2"/>
  <c r="C193" i="2"/>
  <c r="C109" i="2"/>
  <c r="C236" i="2"/>
  <c r="C67" i="2"/>
  <c r="C301" i="2"/>
  <c r="C145" i="2"/>
  <c r="C264" i="2"/>
  <c r="C318" i="2"/>
  <c r="C104" i="2"/>
  <c r="C196" i="2"/>
  <c r="C106" i="2"/>
  <c r="C256" i="2"/>
  <c r="C130" i="2"/>
  <c r="C300" i="2"/>
  <c r="C81" i="2"/>
  <c r="C63" i="2"/>
  <c r="C64" i="2"/>
  <c r="C152" i="2"/>
  <c r="C187" i="2"/>
  <c r="C52" i="2"/>
  <c r="C225" i="2"/>
  <c r="C296" i="2"/>
  <c r="C315" i="2"/>
  <c r="C73" i="2"/>
  <c r="C136" i="2"/>
  <c r="C45" i="2"/>
  <c r="C33" i="2"/>
  <c r="C241" i="2"/>
  <c r="C68" i="2"/>
  <c r="C150" i="2"/>
  <c r="C16" i="2"/>
  <c r="C223" i="2"/>
  <c r="C25" i="2"/>
  <c r="C115" i="2"/>
  <c r="C166" i="2"/>
  <c r="C220" i="2"/>
  <c r="C55" i="2"/>
  <c r="C18" i="2"/>
  <c r="C269" i="2"/>
  <c r="C107" i="2"/>
  <c r="C186" i="2"/>
  <c r="C19" i="2"/>
  <c r="C56" i="2"/>
  <c r="C53" i="2"/>
  <c r="C48" i="2"/>
  <c r="C77" i="2"/>
  <c r="C211" i="2"/>
  <c r="C101" i="2"/>
  <c r="C149" i="2"/>
  <c r="C170" i="2"/>
  <c r="C146" i="2"/>
  <c r="C249" i="2"/>
  <c r="C27" i="2"/>
  <c r="C239" i="2"/>
  <c r="C173" i="2"/>
  <c r="C162" i="2"/>
  <c r="C201" i="2"/>
  <c r="C74" i="2"/>
  <c r="C277" i="2"/>
  <c r="C182" i="2"/>
  <c r="C143" i="2"/>
  <c r="C293" i="2"/>
  <c r="C111" i="2"/>
  <c r="C254" i="2"/>
  <c r="C189" i="2"/>
  <c r="C178" i="2"/>
  <c r="C235" i="2"/>
  <c r="C83" i="2"/>
  <c r="C172" i="2"/>
  <c r="C206" i="2"/>
  <c r="C76" i="2"/>
  <c r="C163" i="2"/>
  <c r="C306" i="2"/>
  <c r="C181" i="2"/>
  <c r="C207" i="2"/>
  <c r="C137" i="2"/>
  <c r="C226" i="2"/>
  <c r="C147" i="2"/>
  <c r="C192" i="2"/>
  <c r="C208" i="2"/>
  <c r="C94" i="2"/>
  <c r="C95" i="2"/>
  <c r="C93" i="2"/>
  <c r="C265" i="2"/>
  <c r="C148" i="2"/>
  <c r="C151" i="2"/>
  <c r="C282" i="2"/>
  <c r="C89" i="2"/>
  <c r="C248" i="2"/>
  <c r="C44" i="2"/>
  <c r="C23" i="2"/>
  <c r="C317" i="2"/>
  <c r="C141" i="2"/>
  <c r="C271" i="2"/>
  <c r="C185" i="2"/>
  <c r="C51" i="2"/>
  <c r="C46" i="2"/>
  <c r="C205" i="2"/>
  <c r="C138" i="2"/>
  <c r="C13" i="2"/>
  <c r="C57" i="2"/>
  <c r="C161" i="2"/>
  <c r="C214" i="2"/>
  <c r="C28" i="2"/>
  <c r="C96" i="2"/>
  <c r="C15" i="2"/>
  <c r="C195" i="2"/>
  <c r="C118" i="2"/>
  <c r="C30" i="2"/>
  <c r="C233" i="2"/>
  <c r="C108" i="2"/>
  <c r="C88" i="2"/>
  <c r="C251" i="2"/>
  <c r="C26" i="2"/>
  <c r="C133" i="2"/>
  <c r="C167" i="2"/>
  <c r="C165" i="2"/>
  <c r="C191" i="2"/>
  <c r="C276" i="2"/>
  <c r="C50" i="2"/>
  <c r="C126" i="2"/>
  <c r="C164" i="2"/>
  <c r="C20" i="2"/>
  <c r="C314" i="2"/>
  <c r="C132" i="2"/>
  <c r="C262" i="2"/>
  <c r="C243" i="2"/>
  <c r="C61" i="2"/>
  <c r="C110" i="2"/>
  <c r="C215" i="2"/>
  <c r="C171" i="2"/>
  <c r="C294" i="2"/>
  <c r="C202" i="2"/>
  <c r="C34" i="2"/>
  <c r="C280" i="2"/>
  <c r="C284" i="2"/>
  <c r="C112" i="2"/>
  <c r="C60" i="2"/>
  <c r="C87" i="2"/>
  <c r="C125" i="2"/>
  <c r="C310" i="2"/>
  <c r="C127" i="2"/>
  <c r="C86" i="2"/>
  <c r="C237" i="2"/>
  <c r="C245" i="2"/>
  <c r="C155" i="2"/>
  <c r="C24" i="2"/>
  <c r="C75" i="2"/>
  <c r="C140" i="2"/>
  <c r="C168" i="2"/>
  <c r="C244" i="2"/>
  <c r="C131" i="2"/>
  <c r="C135" i="2"/>
  <c r="C105" i="2"/>
  <c r="C39" i="2"/>
  <c r="C160" i="2"/>
  <c r="C174" i="2"/>
  <c r="C65" i="2"/>
  <c r="C66" i="2"/>
  <c r="C312" i="2"/>
  <c r="C234" i="2"/>
  <c r="C102" i="2"/>
  <c r="C217" i="2"/>
  <c r="C70" i="2"/>
  <c r="C142" i="2"/>
  <c r="C123" i="2"/>
  <c r="C134" i="2"/>
  <c r="C158" i="2"/>
  <c r="C199" i="2"/>
  <c r="C159" i="2"/>
  <c r="C180" i="2"/>
  <c r="C128" i="2"/>
  <c r="C255" i="2"/>
  <c r="C305" i="2"/>
  <c r="C114" i="2"/>
  <c r="C169" i="2"/>
  <c r="C119" i="2"/>
  <c r="C295" i="2"/>
  <c r="C43" i="2"/>
  <c r="C179" i="2"/>
  <c r="C183" i="2"/>
  <c r="C176" i="2"/>
  <c r="C307" i="2"/>
  <c r="C286" i="2"/>
  <c r="C175" i="2"/>
  <c r="C281" i="2"/>
  <c r="C35" i="2"/>
  <c r="C100" i="2"/>
  <c r="C37" i="2"/>
  <c r="C177" i="2"/>
  <c r="C212" i="2"/>
  <c r="C204" i="2"/>
  <c r="C29" i="2"/>
  <c r="C14" i="2"/>
  <c r="C311" i="2"/>
  <c r="C21" i="2"/>
  <c r="C230" i="2"/>
  <c r="C188" i="2"/>
  <c r="C247" i="2"/>
  <c r="C260" i="2"/>
  <c r="C194" i="2"/>
  <c r="C31" i="2"/>
  <c r="C79" i="2"/>
  <c r="C184" i="2"/>
  <c r="C242" i="2"/>
  <c r="C283" i="2"/>
  <c r="C253" i="2"/>
  <c r="C259" i="2"/>
  <c r="C99" i="2"/>
  <c r="I209" i="5" l="1"/>
  <c r="G209" i="5"/>
  <c r="H209" i="5"/>
  <c r="D209" i="5"/>
  <c r="F209" i="5"/>
  <c r="I256" i="5"/>
  <c r="G256" i="5"/>
  <c r="H256" i="5"/>
  <c r="D256" i="5"/>
  <c r="F256" i="5"/>
  <c r="I85" i="5"/>
  <c r="G85" i="5"/>
  <c r="H85" i="5"/>
  <c r="D85" i="5"/>
  <c r="F85" i="5"/>
  <c r="I269" i="5"/>
  <c r="G269" i="5"/>
  <c r="H269" i="5"/>
  <c r="D269" i="5"/>
  <c r="F269" i="5"/>
  <c r="I248" i="5"/>
  <c r="G248" i="5"/>
  <c r="H248" i="5"/>
  <c r="D248" i="5"/>
  <c r="F248" i="5"/>
  <c r="I272" i="5"/>
  <c r="G272" i="5"/>
  <c r="H272" i="5"/>
  <c r="D272" i="5"/>
  <c r="F272" i="5"/>
  <c r="I38" i="5"/>
  <c r="G38" i="5"/>
  <c r="H38" i="5"/>
  <c r="D38" i="5"/>
  <c r="F38" i="5"/>
  <c r="I93" i="5"/>
  <c r="G93" i="5"/>
  <c r="H93" i="5"/>
  <c r="D93" i="5"/>
  <c r="F93" i="5"/>
  <c r="I105" i="5"/>
  <c r="G105" i="5"/>
  <c r="H105" i="5"/>
  <c r="D105" i="5"/>
  <c r="F105" i="5"/>
  <c r="I208" i="5"/>
  <c r="G208" i="5"/>
  <c r="H208" i="5"/>
  <c r="D208" i="5"/>
  <c r="F208" i="5"/>
  <c r="I16" i="5"/>
  <c r="G16" i="5"/>
  <c r="H16" i="5"/>
  <c r="D16" i="5"/>
  <c r="F16" i="5"/>
  <c r="I168" i="5"/>
  <c r="G168" i="5"/>
  <c r="H168" i="5"/>
  <c r="D168" i="5"/>
  <c r="F168" i="5"/>
  <c r="I279" i="5"/>
  <c r="G279" i="5"/>
  <c r="H279" i="5"/>
  <c r="D279" i="5"/>
  <c r="F279" i="5"/>
  <c r="I232" i="5"/>
  <c r="G232" i="5"/>
  <c r="H232" i="5"/>
  <c r="D232" i="5"/>
  <c r="F232" i="5"/>
  <c r="I103" i="5"/>
  <c r="G103" i="5"/>
  <c r="H103" i="5"/>
  <c r="D103" i="5"/>
  <c r="F103" i="5"/>
  <c r="I58" i="5"/>
  <c r="G58" i="5"/>
  <c r="H58" i="5"/>
  <c r="D58" i="5"/>
  <c r="F58" i="5"/>
  <c r="I97" i="5"/>
  <c r="G97" i="5"/>
  <c r="H97" i="5"/>
  <c r="D97" i="5"/>
  <c r="F97" i="5"/>
  <c r="I95" i="5"/>
  <c r="G95" i="5"/>
  <c r="H95" i="5"/>
  <c r="D95" i="5"/>
  <c r="F95" i="5"/>
  <c r="I226" i="5"/>
  <c r="G226" i="5"/>
  <c r="H226" i="5"/>
  <c r="D226" i="5"/>
  <c r="F226" i="5"/>
  <c r="I94" i="5"/>
  <c r="G94" i="5"/>
  <c r="H94" i="5"/>
  <c r="D94" i="5"/>
  <c r="F94" i="5"/>
  <c r="I283" i="5"/>
  <c r="G283" i="5"/>
  <c r="H283" i="5"/>
  <c r="D283" i="5"/>
  <c r="F283" i="5"/>
  <c r="I284" i="5"/>
  <c r="G284" i="5"/>
  <c r="H284" i="5"/>
  <c r="D284" i="5"/>
  <c r="F284" i="5"/>
  <c r="I274" i="5"/>
  <c r="G274" i="5"/>
  <c r="H274" i="5"/>
  <c r="D274" i="5"/>
  <c r="F274" i="5"/>
  <c r="I295" i="5"/>
  <c r="G295" i="5"/>
  <c r="H295" i="5"/>
  <c r="D295" i="5"/>
  <c r="F295" i="5"/>
  <c r="I34" i="5"/>
  <c r="G34" i="5"/>
  <c r="H34" i="5"/>
  <c r="D34" i="5"/>
  <c r="F34" i="5"/>
  <c r="I165" i="5"/>
  <c r="G165" i="5"/>
  <c r="H165" i="5"/>
  <c r="D165" i="5"/>
  <c r="F165" i="5"/>
  <c r="I90" i="5"/>
  <c r="G90" i="5"/>
  <c r="H90" i="5"/>
  <c r="D90" i="5"/>
  <c r="F90" i="5"/>
  <c r="I129" i="5"/>
  <c r="G129" i="5"/>
  <c r="H129" i="5"/>
  <c r="D129" i="5"/>
  <c r="F129" i="5"/>
  <c r="I277" i="5"/>
  <c r="G277" i="5"/>
  <c r="H277" i="5"/>
  <c r="D277" i="5"/>
  <c r="F277" i="5"/>
  <c r="I299" i="5"/>
  <c r="G299" i="5"/>
  <c r="H299" i="5"/>
  <c r="D299" i="5"/>
  <c r="F299" i="5"/>
  <c r="I207" i="5"/>
  <c r="G207" i="5"/>
  <c r="H207" i="5"/>
  <c r="D207" i="5"/>
  <c r="F207" i="5"/>
  <c r="I301" i="5"/>
  <c r="G301" i="5"/>
  <c r="H301" i="5"/>
  <c r="D301" i="5"/>
  <c r="F301" i="5"/>
  <c r="I281" i="5"/>
  <c r="G281" i="5"/>
  <c r="H281" i="5"/>
  <c r="D281" i="5"/>
  <c r="F281" i="5"/>
  <c r="I294" i="5"/>
  <c r="G294" i="5"/>
  <c r="H294" i="5"/>
  <c r="D294" i="5"/>
  <c r="F294" i="5"/>
  <c r="I22" i="5"/>
  <c r="G22" i="5"/>
  <c r="H22" i="5"/>
  <c r="D22" i="5"/>
  <c r="F22" i="5"/>
  <c r="I242" i="5"/>
  <c r="G242" i="5"/>
  <c r="H242" i="5"/>
  <c r="D242" i="5"/>
  <c r="F242" i="5"/>
  <c r="I244" i="5"/>
  <c r="G244" i="5"/>
  <c r="H244" i="5"/>
  <c r="D244" i="5"/>
  <c r="F244" i="5"/>
  <c r="I302" i="5"/>
  <c r="G302" i="5"/>
  <c r="H302" i="5"/>
  <c r="D302" i="5"/>
  <c r="F302" i="5"/>
  <c r="I311" i="5"/>
  <c r="G311" i="5"/>
  <c r="H311" i="5"/>
  <c r="D311" i="5"/>
  <c r="F311" i="5"/>
  <c r="I40" i="5"/>
  <c r="G40" i="5"/>
  <c r="H40" i="5"/>
  <c r="D40" i="5"/>
  <c r="F40" i="5"/>
  <c r="I303" i="5"/>
  <c r="G303" i="5"/>
  <c r="H303" i="5"/>
  <c r="D303" i="5"/>
  <c r="F303" i="5"/>
  <c r="I285" i="5"/>
  <c r="G285" i="5"/>
  <c r="H285" i="5"/>
  <c r="D285" i="5"/>
  <c r="F285" i="5"/>
  <c r="I132" i="5"/>
  <c r="G132" i="5"/>
  <c r="H132" i="5"/>
  <c r="D132" i="5"/>
  <c r="F132" i="5"/>
  <c r="I131" i="5"/>
  <c r="G131" i="5"/>
  <c r="H131" i="5"/>
  <c r="D131" i="5"/>
  <c r="F131" i="5"/>
  <c r="I61" i="5"/>
  <c r="G61" i="5"/>
  <c r="H61" i="5"/>
  <c r="D61" i="5"/>
  <c r="F61" i="5"/>
  <c r="I80" i="5"/>
  <c r="G80" i="5"/>
  <c r="H80" i="5"/>
  <c r="D80" i="5"/>
  <c r="F80" i="5"/>
  <c r="I300" i="5"/>
  <c r="G300" i="5"/>
  <c r="H300" i="5"/>
  <c r="D300" i="5"/>
  <c r="F300" i="5"/>
  <c r="I320" i="5"/>
  <c r="G320" i="5"/>
  <c r="H320" i="5"/>
  <c r="D320" i="5"/>
  <c r="F320" i="5"/>
  <c r="I250" i="5"/>
  <c r="G250" i="5"/>
  <c r="H250" i="5"/>
  <c r="D250" i="5"/>
  <c r="F250" i="5"/>
  <c r="I139" i="5"/>
  <c r="G139" i="5"/>
  <c r="H139" i="5"/>
  <c r="D139" i="5"/>
  <c r="F139" i="5"/>
  <c r="I10" i="5"/>
  <c r="G10" i="5"/>
  <c r="H10" i="5"/>
  <c r="D10" i="5"/>
  <c r="F10" i="5"/>
  <c r="I228" i="5"/>
  <c r="G228" i="5"/>
  <c r="H228" i="5"/>
  <c r="D228" i="5"/>
  <c r="F228" i="5"/>
  <c r="I235" i="5"/>
  <c r="G235" i="5"/>
  <c r="H235" i="5"/>
  <c r="D235" i="5"/>
  <c r="F235" i="5"/>
  <c r="I308" i="5"/>
  <c r="G308" i="5"/>
  <c r="H308" i="5"/>
  <c r="D308" i="5"/>
  <c r="F308" i="5"/>
  <c r="I148" i="5"/>
  <c r="G148" i="5"/>
  <c r="H148" i="5"/>
  <c r="D148" i="5"/>
  <c r="F148" i="5"/>
  <c r="I327" i="5"/>
  <c r="G327" i="5"/>
  <c r="H327" i="5"/>
  <c r="D327" i="5"/>
  <c r="F327" i="5"/>
  <c r="I123" i="5"/>
  <c r="G123" i="5"/>
  <c r="H123" i="5"/>
  <c r="D123" i="5"/>
  <c r="F123" i="5"/>
  <c r="I153" i="5"/>
  <c r="G153" i="5"/>
  <c r="H153" i="5"/>
  <c r="D153" i="5"/>
  <c r="F153" i="5"/>
  <c r="I57" i="5"/>
  <c r="G57" i="5"/>
  <c r="H57" i="5"/>
  <c r="D57" i="5"/>
  <c r="F57" i="5"/>
  <c r="I127" i="5"/>
  <c r="G127" i="5"/>
  <c r="H127" i="5"/>
  <c r="D127" i="5"/>
  <c r="F127" i="5"/>
  <c r="I233" i="5"/>
  <c r="G233" i="5"/>
  <c r="H233" i="5"/>
  <c r="D233" i="5"/>
  <c r="F233" i="5"/>
  <c r="I282" i="5"/>
  <c r="G282" i="5"/>
  <c r="H282" i="5"/>
  <c r="D282" i="5"/>
  <c r="F282" i="5"/>
  <c r="I68" i="5"/>
  <c r="G68" i="5"/>
  <c r="H68" i="5"/>
  <c r="D68" i="5"/>
  <c r="F68" i="5"/>
  <c r="I230" i="5"/>
  <c r="G230" i="5"/>
  <c r="H230" i="5"/>
  <c r="D230" i="5"/>
  <c r="F230" i="5"/>
  <c r="I212" i="5"/>
  <c r="G212" i="5"/>
  <c r="H212" i="5"/>
  <c r="D212" i="5"/>
  <c r="F212" i="5"/>
  <c r="I261" i="5"/>
  <c r="G261" i="5"/>
  <c r="H261" i="5"/>
  <c r="D261" i="5"/>
  <c r="F261" i="5"/>
  <c r="I276" i="5"/>
  <c r="G276" i="5"/>
  <c r="H276" i="5"/>
  <c r="D276" i="5"/>
  <c r="F276" i="5"/>
  <c r="I39" i="5"/>
  <c r="G39" i="5"/>
  <c r="H39" i="5"/>
  <c r="D39" i="5"/>
  <c r="F39" i="5"/>
  <c r="I315" i="5"/>
  <c r="G315" i="5"/>
  <c r="H315" i="5"/>
  <c r="D315" i="5"/>
  <c r="F315" i="5"/>
  <c r="I161" i="5"/>
  <c r="G161" i="5"/>
  <c r="H161" i="5"/>
  <c r="D161" i="5"/>
  <c r="F161" i="5"/>
  <c r="I70" i="5"/>
  <c r="G70" i="5"/>
  <c r="H70" i="5"/>
  <c r="D70" i="5"/>
  <c r="F70" i="5"/>
  <c r="I288" i="5"/>
  <c r="G288" i="5"/>
  <c r="H288" i="5"/>
  <c r="D288" i="5"/>
  <c r="F288" i="5"/>
  <c r="I11" i="5"/>
  <c r="G11" i="5"/>
  <c r="H11" i="5"/>
  <c r="D11" i="5"/>
  <c r="F11" i="5"/>
  <c r="I78" i="5"/>
  <c r="G78" i="5"/>
  <c r="H78" i="5"/>
  <c r="D78" i="5"/>
  <c r="F78" i="5"/>
  <c r="I217" i="5"/>
  <c r="G217" i="5"/>
  <c r="H217" i="5"/>
  <c r="D217" i="5"/>
  <c r="F217" i="5"/>
  <c r="I222" i="5"/>
  <c r="G222" i="5"/>
  <c r="H222" i="5"/>
  <c r="D222" i="5"/>
  <c r="F222" i="5"/>
  <c r="I164" i="5"/>
  <c r="G164" i="5"/>
  <c r="H164" i="5"/>
  <c r="D164" i="5"/>
  <c r="F164" i="5"/>
  <c r="I46" i="5"/>
  <c r="G46" i="5"/>
  <c r="H46" i="5"/>
  <c r="D46" i="5"/>
  <c r="F46" i="5"/>
  <c r="I87" i="5"/>
  <c r="G87" i="5"/>
  <c r="H87" i="5"/>
  <c r="D87" i="5"/>
  <c r="F87" i="5"/>
  <c r="I243" i="5"/>
  <c r="G243" i="5"/>
  <c r="H243" i="5"/>
  <c r="D243" i="5"/>
  <c r="F243" i="5"/>
  <c r="I12" i="5"/>
  <c r="G12" i="5"/>
  <c r="H12" i="5"/>
  <c r="D12" i="5"/>
  <c r="F12" i="5"/>
  <c r="I167" i="5"/>
  <c r="G167" i="5"/>
  <c r="H167" i="5"/>
  <c r="D167" i="5"/>
  <c r="F167" i="5"/>
  <c r="I176" i="5"/>
  <c r="G176" i="5"/>
  <c r="H176" i="5"/>
  <c r="D176" i="5"/>
  <c r="F176" i="5"/>
  <c r="I135" i="5"/>
  <c r="G135" i="5"/>
  <c r="H135" i="5"/>
  <c r="D135" i="5"/>
  <c r="F135" i="5"/>
  <c r="I319" i="5"/>
  <c r="G319" i="5"/>
  <c r="H319" i="5"/>
  <c r="D319" i="5"/>
  <c r="F319" i="5"/>
  <c r="I229" i="5"/>
  <c r="G229" i="5"/>
  <c r="H229" i="5"/>
  <c r="D229" i="5"/>
  <c r="F229" i="5"/>
  <c r="I31" i="5"/>
  <c r="G31" i="5"/>
  <c r="H31" i="5"/>
  <c r="D31" i="5"/>
  <c r="F31" i="5"/>
  <c r="I310" i="5"/>
  <c r="G310" i="5"/>
  <c r="H310" i="5"/>
  <c r="D310" i="5"/>
  <c r="F310" i="5"/>
  <c r="I83" i="5"/>
  <c r="G83" i="5"/>
  <c r="H83" i="5"/>
  <c r="D83" i="5"/>
  <c r="F83" i="5"/>
  <c r="I324" i="5"/>
  <c r="G324" i="5"/>
  <c r="H324" i="5"/>
  <c r="D324" i="5"/>
  <c r="F324" i="5"/>
  <c r="I268" i="5"/>
  <c r="G268" i="5"/>
  <c r="H268" i="5"/>
  <c r="D268" i="5"/>
  <c r="F268" i="5"/>
  <c r="I133" i="5"/>
  <c r="G133" i="5"/>
  <c r="H133" i="5"/>
  <c r="D133" i="5"/>
  <c r="F133" i="5"/>
  <c r="I218" i="5"/>
  <c r="G218" i="5"/>
  <c r="H218" i="5"/>
  <c r="D218" i="5"/>
  <c r="F218" i="5"/>
  <c r="I203" i="5"/>
  <c r="G203" i="5"/>
  <c r="H203" i="5"/>
  <c r="D203" i="5"/>
  <c r="F203" i="5"/>
  <c r="I118" i="5"/>
  <c r="G118" i="5"/>
  <c r="H118" i="5"/>
  <c r="D118" i="5"/>
  <c r="F118" i="5"/>
  <c r="I211" i="5"/>
  <c r="G211" i="5"/>
  <c r="H211" i="5"/>
  <c r="D211" i="5"/>
  <c r="F211" i="5"/>
  <c r="I66" i="5"/>
  <c r="G66" i="5"/>
  <c r="H66" i="5"/>
  <c r="D66" i="5"/>
  <c r="F66" i="5"/>
  <c r="I82" i="5"/>
  <c r="G82" i="5"/>
  <c r="H82" i="5"/>
  <c r="D82" i="5"/>
  <c r="F82" i="5"/>
  <c r="I314" i="5"/>
  <c r="G314" i="5"/>
  <c r="H314" i="5"/>
  <c r="D314" i="5"/>
  <c r="F314" i="5"/>
  <c r="I154" i="5"/>
  <c r="G154" i="5"/>
  <c r="H154" i="5"/>
  <c r="D154" i="5"/>
  <c r="F154" i="5"/>
  <c r="I275" i="5"/>
  <c r="G275" i="5"/>
  <c r="H275" i="5"/>
  <c r="D275" i="5"/>
  <c r="F275" i="5"/>
  <c r="I331" i="5"/>
  <c r="G331" i="5"/>
  <c r="H331" i="5"/>
  <c r="D331" i="5"/>
  <c r="F331" i="5"/>
  <c r="I114" i="5"/>
  <c r="G114" i="5"/>
  <c r="H114" i="5"/>
  <c r="D114" i="5"/>
  <c r="F114" i="5"/>
  <c r="I206" i="5"/>
  <c r="G206" i="5"/>
  <c r="H206" i="5"/>
  <c r="D206" i="5"/>
  <c r="F206" i="5"/>
  <c r="I115" i="5"/>
  <c r="G115" i="5"/>
  <c r="H115" i="5"/>
  <c r="D115" i="5"/>
  <c r="F115" i="5"/>
  <c r="I267" i="5"/>
  <c r="G267" i="5"/>
  <c r="H267" i="5"/>
  <c r="D267" i="5"/>
  <c r="F267" i="5"/>
  <c r="I140" i="5"/>
  <c r="G140" i="5"/>
  <c r="H140" i="5"/>
  <c r="D140" i="5"/>
  <c r="F140" i="5"/>
  <c r="I312" i="5"/>
  <c r="G312" i="5"/>
  <c r="H312" i="5"/>
  <c r="D312" i="5"/>
  <c r="F312" i="5"/>
  <c r="I81" i="5"/>
  <c r="G81" i="5"/>
  <c r="H81" i="5"/>
  <c r="D81" i="5"/>
  <c r="F81" i="5"/>
  <c r="I62" i="5"/>
  <c r="G62" i="5"/>
  <c r="H62" i="5"/>
  <c r="D62" i="5"/>
  <c r="F62" i="5"/>
  <c r="I63" i="5"/>
  <c r="G63" i="5"/>
  <c r="H63" i="5"/>
  <c r="D63" i="5"/>
  <c r="F63" i="5"/>
  <c r="I160" i="5"/>
  <c r="G160" i="5"/>
  <c r="H160" i="5"/>
  <c r="D160" i="5"/>
  <c r="F160" i="5"/>
  <c r="I198" i="5"/>
  <c r="G198" i="5"/>
  <c r="H198" i="5"/>
  <c r="D198" i="5"/>
  <c r="F198" i="5"/>
  <c r="I50" i="5"/>
  <c r="G50" i="5"/>
  <c r="H50" i="5"/>
  <c r="D50" i="5"/>
  <c r="F50" i="5"/>
  <c r="I236" i="5"/>
  <c r="G236" i="5"/>
  <c r="H236" i="5"/>
  <c r="D236" i="5"/>
  <c r="F236" i="5"/>
  <c r="I307" i="5"/>
  <c r="G307" i="5"/>
  <c r="H307" i="5"/>
  <c r="D307" i="5"/>
  <c r="F307" i="5"/>
  <c r="I326" i="5"/>
  <c r="G326" i="5"/>
  <c r="H326" i="5"/>
  <c r="D326" i="5"/>
  <c r="F326" i="5"/>
  <c r="I72" i="5"/>
  <c r="G72" i="5"/>
  <c r="H72" i="5"/>
  <c r="D72" i="5"/>
  <c r="F72" i="5"/>
  <c r="I145" i="5"/>
  <c r="G145" i="5"/>
  <c r="H145" i="5"/>
  <c r="D145" i="5"/>
  <c r="F145" i="5"/>
  <c r="I43" i="5"/>
  <c r="G43" i="5"/>
  <c r="H43" i="5"/>
  <c r="D43" i="5"/>
  <c r="F43" i="5"/>
  <c r="I313" i="5"/>
  <c r="G313" i="5"/>
  <c r="H313" i="5"/>
  <c r="D313" i="5"/>
  <c r="F313" i="5"/>
  <c r="I251" i="5"/>
  <c r="G251" i="5"/>
  <c r="H251" i="5"/>
  <c r="D251" i="5"/>
  <c r="F251" i="5"/>
  <c r="I67" i="5"/>
  <c r="G67" i="5"/>
  <c r="H67" i="5"/>
  <c r="D67" i="5"/>
  <c r="F67" i="5"/>
  <c r="I158" i="5"/>
  <c r="G158" i="5"/>
  <c r="H158" i="5"/>
  <c r="D158" i="5"/>
  <c r="F158" i="5"/>
  <c r="I15" i="5"/>
  <c r="G15" i="5"/>
  <c r="H15" i="5"/>
  <c r="D15" i="5"/>
  <c r="F15" i="5"/>
  <c r="I234" i="5"/>
  <c r="G234" i="5"/>
  <c r="H234" i="5"/>
  <c r="D234" i="5"/>
  <c r="F234" i="5"/>
  <c r="I329" i="5"/>
  <c r="G329" i="5"/>
  <c r="H329" i="5"/>
  <c r="D329" i="5"/>
  <c r="F329" i="5"/>
  <c r="I126" i="5"/>
  <c r="G126" i="5"/>
  <c r="H126" i="5"/>
  <c r="D126" i="5"/>
  <c r="F126" i="5"/>
  <c r="I180" i="5"/>
  <c r="G180" i="5"/>
  <c r="H180" i="5"/>
  <c r="D180" i="5"/>
  <c r="F180" i="5"/>
  <c r="I231" i="5"/>
  <c r="G231" i="5"/>
  <c r="H231" i="5"/>
  <c r="D231" i="5"/>
  <c r="F231" i="5"/>
  <c r="I53" i="5"/>
  <c r="G53" i="5"/>
  <c r="H53" i="5"/>
  <c r="D53" i="5"/>
  <c r="F53" i="5"/>
  <c r="I17" i="5"/>
  <c r="G17" i="5"/>
  <c r="H17" i="5"/>
  <c r="D17" i="5"/>
  <c r="F17" i="5"/>
  <c r="I278" i="5"/>
  <c r="G278" i="5"/>
  <c r="H278" i="5"/>
  <c r="D278" i="5"/>
  <c r="F278" i="5"/>
  <c r="I116" i="5"/>
  <c r="G116" i="5"/>
  <c r="H116" i="5"/>
  <c r="D116" i="5"/>
  <c r="F116" i="5"/>
  <c r="I197" i="5"/>
  <c r="G197" i="5"/>
  <c r="H197" i="5"/>
  <c r="D197" i="5"/>
  <c r="F197" i="5"/>
  <c r="I18" i="5"/>
  <c r="G18" i="5"/>
  <c r="H18" i="5"/>
  <c r="D18" i="5"/>
  <c r="F18" i="5"/>
  <c r="I54" i="5"/>
  <c r="G54" i="5"/>
  <c r="H54" i="5"/>
  <c r="D54" i="5"/>
  <c r="F54" i="5"/>
  <c r="I52" i="5"/>
  <c r="G52" i="5"/>
  <c r="H52" i="5"/>
  <c r="D52" i="5"/>
  <c r="F52" i="5"/>
  <c r="I47" i="5"/>
  <c r="G47" i="5"/>
  <c r="H47" i="5"/>
  <c r="D47" i="5"/>
  <c r="F47" i="5"/>
  <c r="I77" i="5"/>
  <c r="G77" i="5"/>
  <c r="H77" i="5"/>
  <c r="D77" i="5"/>
  <c r="F77" i="5"/>
  <c r="I219" i="5"/>
  <c r="G219" i="5"/>
  <c r="H219" i="5"/>
  <c r="D219" i="5"/>
  <c r="F219" i="5"/>
  <c r="I109" i="5"/>
  <c r="G109" i="5"/>
  <c r="H109" i="5"/>
  <c r="D109" i="5"/>
  <c r="F109" i="5"/>
  <c r="I157" i="5"/>
  <c r="G157" i="5"/>
  <c r="H157" i="5"/>
  <c r="D157" i="5"/>
  <c r="F157" i="5"/>
  <c r="I171" i="5"/>
  <c r="G171" i="5"/>
  <c r="H171" i="5"/>
  <c r="D171" i="5"/>
  <c r="F171" i="5"/>
  <c r="I321" i="5"/>
  <c r="G321" i="5"/>
  <c r="H321" i="5"/>
  <c r="D321" i="5"/>
  <c r="F321" i="5"/>
  <c r="I260" i="5"/>
  <c r="G260" i="5"/>
  <c r="H260" i="5"/>
  <c r="D260" i="5"/>
  <c r="F260" i="5"/>
  <c r="I25" i="5"/>
  <c r="G25" i="5"/>
  <c r="H25" i="5"/>
  <c r="D25" i="5"/>
  <c r="F25" i="5"/>
  <c r="I249" i="5"/>
  <c r="G249" i="5"/>
  <c r="H249" i="5"/>
  <c r="D249" i="5"/>
  <c r="F249" i="5"/>
  <c r="I185" i="5"/>
  <c r="G185" i="5"/>
  <c r="H185" i="5"/>
  <c r="D185" i="5"/>
  <c r="F185" i="5"/>
  <c r="I175" i="5"/>
  <c r="G175" i="5"/>
  <c r="H175" i="5"/>
  <c r="D175" i="5"/>
  <c r="F175" i="5"/>
  <c r="I210" i="5"/>
  <c r="G210" i="5"/>
  <c r="H210" i="5"/>
  <c r="D210" i="5"/>
  <c r="F210" i="5"/>
  <c r="I73" i="5"/>
  <c r="G73" i="5"/>
  <c r="H73" i="5"/>
  <c r="D73" i="5"/>
  <c r="F73" i="5"/>
  <c r="I287" i="5"/>
  <c r="G287" i="5"/>
  <c r="H287" i="5"/>
  <c r="D287" i="5"/>
  <c r="F287" i="5"/>
  <c r="I193" i="5"/>
  <c r="G193" i="5"/>
  <c r="H193" i="5"/>
  <c r="D193" i="5"/>
  <c r="F193" i="5"/>
  <c r="I152" i="5"/>
  <c r="G152" i="5"/>
  <c r="H152" i="5"/>
  <c r="D152" i="5"/>
  <c r="F152" i="5"/>
  <c r="I304" i="5"/>
  <c r="G304" i="5"/>
  <c r="H304" i="5"/>
  <c r="D304" i="5"/>
  <c r="F304" i="5"/>
  <c r="I221" i="5"/>
  <c r="G221" i="5"/>
  <c r="H221" i="5"/>
  <c r="D221" i="5"/>
  <c r="F221" i="5"/>
  <c r="I120" i="5"/>
  <c r="G120" i="5"/>
  <c r="H120" i="5"/>
  <c r="D120" i="5"/>
  <c r="F120" i="5"/>
  <c r="I264" i="5"/>
  <c r="G264" i="5"/>
  <c r="H264" i="5"/>
  <c r="D264" i="5"/>
  <c r="F264" i="5"/>
  <c r="I200" i="5"/>
  <c r="G200" i="5"/>
  <c r="H200" i="5"/>
  <c r="D200" i="5"/>
  <c r="F200" i="5"/>
  <c r="I191" i="5"/>
  <c r="G191" i="5"/>
  <c r="H191" i="5"/>
  <c r="D191" i="5"/>
  <c r="F191" i="5"/>
  <c r="I246" i="5"/>
  <c r="G246" i="5"/>
  <c r="H246" i="5"/>
  <c r="D246" i="5"/>
  <c r="F246" i="5"/>
  <c r="I84" i="5"/>
  <c r="G84" i="5"/>
  <c r="H84" i="5"/>
  <c r="D84" i="5"/>
  <c r="F84" i="5"/>
  <c r="I184" i="5"/>
  <c r="G184" i="5"/>
  <c r="H184" i="5"/>
  <c r="D184" i="5"/>
  <c r="F184" i="5"/>
  <c r="I214" i="5"/>
  <c r="G214" i="5"/>
  <c r="H214" i="5"/>
  <c r="D214" i="5"/>
  <c r="F214" i="5"/>
  <c r="I75" i="5"/>
  <c r="G75" i="5"/>
  <c r="H75" i="5"/>
  <c r="D75" i="5"/>
  <c r="F75" i="5"/>
  <c r="I177" i="5"/>
  <c r="G177" i="5"/>
  <c r="H177" i="5"/>
  <c r="D177" i="5"/>
  <c r="F177" i="5"/>
  <c r="I317" i="5"/>
  <c r="G317" i="5"/>
  <c r="H317" i="5"/>
  <c r="D317" i="5"/>
  <c r="F317" i="5"/>
  <c r="I101" i="5"/>
  <c r="G101" i="5"/>
  <c r="H101" i="5"/>
  <c r="D101" i="5"/>
  <c r="F101" i="5"/>
  <c r="I215" i="5"/>
  <c r="G215" i="5"/>
  <c r="H215" i="5"/>
  <c r="D215" i="5"/>
  <c r="F215" i="5"/>
  <c r="I146" i="5"/>
  <c r="G146" i="5"/>
  <c r="H146" i="5"/>
  <c r="D146" i="5"/>
  <c r="F146" i="5"/>
  <c r="I240" i="5"/>
  <c r="G240" i="5"/>
  <c r="H240" i="5"/>
  <c r="D240" i="5"/>
  <c r="F240" i="5"/>
  <c r="I155" i="5"/>
  <c r="G155" i="5"/>
  <c r="H155" i="5"/>
  <c r="D155" i="5"/>
  <c r="F155" i="5"/>
  <c r="I202" i="5"/>
  <c r="G202" i="5"/>
  <c r="H202" i="5"/>
  <c r="D202" i="5"/>
  <c r="F202" i="5"/>
  <c r="I216" i="5"/>
  <c r="G216" i="5"/>
  <c r="H216" i="5"/>
  <c r="D216" i="5"/>
  <c r="F216" i="5"/>
  <c r="I99" i="5"/>
  <c r="G99" i="5"/>
  <c r="H99" i="5"/>
  <c r="D99" i="5"/>
  <c r="F99" i="5"/>
  <c r="I100" i="5"/>
  <c r="G100" i="5"/>
  <c r="H100" i="5"/>
  <c r="D100" i="5"/>
  <c r="F100" i="5"/>
  <c r="I98" i="5"/>
  <c r="G98" i="5"/>
  <c r="H98" i="5"/>
  <c r="D98" i="5"/>
  <c r="F98" i="5"/>
  <c r="I238" i="5"/>
  <c r="G238" i="5"/>
  <c r="H238" i="5"/>
  <c r="D238" i="5"/>
  <c r="F238" i="5"/>
  <c r="I96" i="5"/>
  <c r="G96" i="5"/>
  <c r="H96" i="5"/>
  <c r="D96" i="5"/>
  <c r="F96" i="5"/>
  <c r="I156" i="5"/>
  <c r="G156" i="5"/>
  <c r="H156" i="5"/>
  <c r="D156" i="5"/>
  <c r="F156" i="5"/>
  <c r="I159" i="5"/>
  <c r="G159" i="5"/>
  <c r="H159" i="5"/>
  <c r="D159" i="5"/>
  <c r="F159" i="5"/>
  <c r="I104" i="5"/>
  <c r="G104" i="5"/>
  <c r="H104" i="5"/>
  <c r="D104" i="5"/>
  <c r="F104" i="5"/>
  <c r="I92" i="5"/>
  <c r="G92" i="5"/>
  <c r="H92" i="5"/>
  <c r="D92" i="5"/>
  <c r="F92" i="5"/>
  <c r="I258" i="5"/>
  <c r="G258" i="5"/>
  <c r="H258" i="5"/>
  <c r="D258" i="5"/>
  <c r="F258" i="5"/>
  <c r="I42" i="5"/>
  <c r="G42" i="5"/>
  <c r="H42" i="5"/>
  <c r="D42" i="5"/>
  <c r="F42" i="5"/>
  <c r="I107" i="5"/>
  <c r="G107" i="5"/>
  <c r="H107" i="5"/>
  <c r="D107" i="5"/>
  <c r="F107" i="5"/>
  <c r="I328" i="5"/>
  <c r="G328" i="5"/>
  <c r="H328" i="5"/>
  <c r="D328" i="5"/>
  <c r="F328" i="5"/>
  <c r="I150" i="5"/>
  <c r="G150" i="5"/>
  <c r="H150" i="5"/>
  <c r="D150" i="5"/>
  <c r="F150" i="5"/>
  <c r="I280" i="5"/>
  <c r="G280" i="5"/>
  <c r="H280" i="5"/>
  <c r="D280" i="5"/>
  <c r="F280" i="5"/>
  <c r="I196" i="5"/>
  <c r="G196" i="5"/>
  <c r="H196" i="5"/>
  <c r="D196" i="5"/>
  <c r="F196" i="5"/>
  <c r="I49" i="5"/>
  <c r="G49" i="5"/>
  <c r="H49" i="5"/>
  <c r="D49" i="5"/>
  <c r="F49" i="5"/>
  <c r="I44" i="5"/>
  <c r="G44" i="5"/>
  <c r="H44" i="5"/>
  <c r="D44" i="5"/>
  <c r="F44" i="5"/>
  <c r="I213" i="5"/>
  <c r="G213" i="5"/>
  <c r="H213" i="5"/>
  <c r="D213" i="5"/>
  <c r="F213" i="5"/>
  <c r="I147" i="5"/>
  <c r="G147" i="5"/>
  <c r="H147" i="5"/>
  <c r="D147" i="5"/>
  <c r="F147" i="5"/>
  <c r="I13" i="5"/>
  <c r="G13" i="5"/>
  <c r="H13" i="5"/>
  <c r="D13" i="5"/>
  <c r="F13" i="5"/>
  <c r="I56" i="5"/>
  <c r="G56" i="5"/>
  <c r="H56" i="5"/>
  <c r="D56" i="5"/>
  <c r="F56" i="5"/>
  <c r="I174" i="5"/>
  <c r="G174" i="5"/>
  <c r="H174" i="5"/>
  <c r="D174" i="5"/>
  <c r="F174" i="5"/>
  <c r="I223" i="5"/>
  <c r="G223" i="5"/>
  <c r="H223" i="5"/>
  <c r="D223" i="5"/>
  <c r="F223" i="5"/>
  <c r="I26" i="5"/>
  <c r="G26" i="5"/>
  <c r="H26" i="5"/>
  <c r="D26" i="5"/>
  <c r="F26" i="5"/>
  <c r="I102" i="5"/>
  <c r="G102" i="5"/>
  <c r="H102" i="5"/>
  <c r="D102" i="5"/>
  <c r="F102" i="5"/>
  <c r="I309" i="5"/>
  <c r="G309" i="5"/>
  <c r="H309" i="5"/>
  <c r="D309" i="5"/>
  <c r="F309" i="5"/>
  <c r="I205" i="5"/>
  <c r="G205" i="5"/>
  <c r="H205" i="5"/>
  <c r="D205" i="5"/>
  <c r="F205" i="5"/>
  <c r="I128" i="5"/>
  <c r="G128" i="5"/>
  <c r="H128" i="5"/>
  <c r="D128" i="5"/>
  <c r="F128" i="5"/>
  <c r="I28" i="5"/>
  <c r="G28" i="5"/>
  <c r="H28" i="5"/>
  <c r="D28" i="5"/>
  <c r="F28" i="5"/>
  <c r="I245" i="5"/>
  <c r="G245" i="5"/>
  <c r="H245" i="5"/>
  <c r="D245" i="5"/>
  <c r="F245" i="5"/>
  <c r="I117" i="5"/>
  <c r="G117" i="5"/>
  <c r="H117" i="5"/>
  <c r="D117" i="5"/>
  <c r="F117" i="5"/>
  <c r="I124" i="5"/>
  <c r="G124" i="5"/>
  <c r="H124" i="5"/>
  <c r="D124" i="5"/>
  <c r="F124" i="5"/>
  <c r="I91" i="5"/>
  <c r="G91" i="5"/>
  <c r="H91" i="5"/>
  <c r="D91" i="5"/>
  <c r="F91" i="5"/>
  <c r="I262" i="5"/>
  <c r="G262" i="5"/>
  <c r="H262" i="5"/>
  <c r="D262" i="5"/>
  <c r="F262" i="5"/>
  <c r="I24" i="5"/>
  <c r="G24" i="5"/>
  <c r="H24" i="5"/>
  <c r="D24" i="5"/>
  <c r="F24" i="5"/>
  <c r="I143" i="5"/>
  <c r="G143" i="5"/>
  <c r="H143" i="5"/>
  <c r="D143" i="5"/>
  <c r="F143" i="5"/>
  <c r="I181" i="5"/>
  <c r="G181" i="5"/>
  <c r="H181" i="5"/>
  <c r="D181" i="5"/>
  <c r="F181" i="5"/>
  <c r="I179" i="5"/>
  <c r="G179" i="5"/>
  <c r="H179" i="5"/>
  <c r="D179" i="5"/>
  <c r="F179" i="5"/>
  <c r="I201" i="5"/>
  <c r="G201" i="5"/>
  <c r="H201" i="5"/>
  <c r="D201" i="5"/>
  <c r="F201" i="5"/>
  <c r="I286" i="5"/>
  <c r="G286" i="5"/>
  <c r="H286" i="5"/>
  <c r="D286" i="5"/>
  <c r="F286" i="5"/>
  <c r="I48" i="5"/>
  <c r="G48" i="5"/>
  <c r="H48" i="5"/>
  <c r="D48" i="5"/>
  <c r="F48" i="5"/>
  <c r="I136" i="5"/>
  <c r="G136" i="5"/>
  <c r="H136" i="5"/>
  <c r="D136" i="5"/>
  <c r="F136" i="5"/>
  <c r="I178" i="5"/>
  <c r="G178" i="5"/>
  <c r="H178" i="5"/>
  <c r="D178" i="5"/>
  <c r="F178" i="5"/>
  <c r="I20" i="5"/>
  <c r="G20" i="5"/>
  <c r="H20" i="5"/>
  <c r="D20" i="5"/>
  <c r="F20" i="5"/>
  <c r="I325" i="5"/>
  <c r="G325" i="5"/>
  <c r="H325" i="5"/>
  <c r="D325" i="5"/>
  <c r="F325" i="5"/>
  <c r="I142" i="5"/>
  <c r="G142" i="5"/>
  <c r="H142" i="5"/>
  <c r="D142" i="5"/>
  <c r="F142" i="5"/>
  <c r="I273" i="5"/>
  <c r="G273" i="5"/>
  <c r="H273" i="5"/>
  <c r="D273" i="5"/>
  <c r="F273" i="5"/>
  <c r="I253" i="5"/>
  <c r="G253" i="5"/>
  <c r="H253" i="5"/>
  <c r="D253" i="5"/>
  <c r="F253" i="5"/>
  <c r="I60" i="5"/>
  <c r="G60" i="5"/>
  <c r="H60" i="5"/>
  <c r="D60" i="5"/>
  <c r="F60" i="5"/>
  <c r="I119" i="5"/>
  <c r="G119" i="5"/>
  <c r="H119" i="5"/>
  <c r="D119" i="5"/>
  <c r="F119" i="5"/>
  <c r="I224" i="5"/>
  <c r="G224" i="5"/>
  <c r="H224" i="5"/>
  <c r="D224" i="5"/>
  <c r="F224" i="5"/>
  <c r="I183" i="5"/>
  <c r="G183" i="5"/>
  <c r="H183" i="5"/>
  <c r="D183" i="5"/>
  <c r="F183" i="5"/>
  <c r="I305" i="5"/>
  <c r="G305" i="5"/>
  <c r="H305" i="5"/>
  <c r="D305" i="5"/>
  <c r="F305" i="5"/>
  <c r="I259" i="5"/>
  <c r="G259" i="5"/>
  <c r="H259" i="5"/>
  <c r="D259" i="5"/>
  <c r="F259" i="5"/>
  <c r="I32" i="5"/>
  <c r="G32" i="5"/>
  <c r="H32" i="5"/>
  <c r="D32" i="5"/>
  <c r="F32" i="5"/>
  <c r="I162" i="5"/>
  <c r="G162" i="5"/>
  <c r="H162" i="5"/>
  <c r="D162" i="5"/>
  <c r="F162" i="5"/>
  <c r="I292" i="5"/>
  <c r="G292" i="5"/>
  <c r="H292" i="5"/>
  <c r="D292" i="5"/>
  <c r="F292" i="5"/>
  <c r="I122" i="5"/>
  <c r="G122" i="5"/>
  <c r="H122" i="5"/>
  <c r="D122" i="5"/>
  <c r="F122" i="5"/>
  <c r="I59" i="5"/>
  <c r="G59" i="5"/>
  <c r="H59" i="5"/>
  <c r="D59" i="5"/>
  <c r="F59" i="5"/>
  <c r="I89" i="5"/>
  <c r="G89" i="5"/>
  <c r="H89" i="5"/>
  <c r="D89" i="5"/>
  <c r="F89" i="5"/>
  <c r="I239" i="5"/>
  <c r="G239" i="5"/>
  <c r="H239" i="5"/>
  <c r="D239" i="5"/>
  <c r="F239" i="5"/>
  <c r="I163" i="5"/>
  <c r="G163" i="5"/>
  <c r="H163" i="5"/>
  <c r="D163" i="5"/>
  <c r="F163" i="5"/>
  <c r="I137" i="5"/>
  <c r="G137" i="5"/>
  <c r="H137" i="5"/>
  <c r="D137" i="5"/>
  <c r="F137" i="5"/>
  <c r="I88" i="5"/>
  <c r="G88" i="5"/>
  <c r="H88" i="5"/>
  <c r="D88" i="5"/>
  <c r="F88" i="5"/>
  <c r="I247" i="5"/>
  <c r="G247" i="5"/>
  <c r="H247" i="5"/>
  <c r="D247" i="5"/>
  <c r="F247" i="5"/>
  <c r="I255" i="5"/>
  <c r="G255" i="5"/>
  <c r="H255" i="5"/>
  <c r="D255" i="5"/>
  <c r="F255" i="5"/>
  <c r="I166" i="5"/>
  <c r="G166" i="5"/>
  <c r="H166" i="5"/>
  <c r="D166" i="5"/>
  <c r="F166" i="5"/>
  <c r="I23" i="5"/>
  <c r="G23" i="5"/>
  <c r="H23" i="5"/>
  <c r="D23" i="5"/>
  <c r="F23" i="5"/>
  <c r="I74" i="5"/>
  <c r="G74" i="5"/>
  <c r="H74" i="5"/>
  <c r="D74" i="5"/>
  <c r="F74" i="5"/>
  <c r="I149" i="5"/>
  <c r="G149" i="5"/>
  <c r="H149" i="5"/>
  <c r="D149" i="5"/>
  <c r="F149" i="5"/>
  <c r="I182" i="5"/>
  <c r="G182" i="5"/>
  <c r="H182" i="5"/>
  <c r="D182" i="5"/>
  <c r="F182" i="5"/>
  <c r="I254" i="5"/>
  <c r="G254" i="5"/>
  <c r="H254" i="5"/>
  <c r="D254" i="5"/>
  <c r="F254" i="5"/>
  <c r="I141" i="5"/>
  <c r="G141" i="5"/>
  <c r="H141" i="5"/>
  <c r="D141" i="5"/>
  <c r="F141" i="5"/>
  <c r="I289" i="5"/>
  <c r="G289" i="5"/>
  <c r="H289" i="5"/>
  <c r="D289" i="5"/>
  <c r="F289" i="5"/>
  <c r="I113" i="5"/>
  <c r="G113" i="5"/>
  <c r="H113" i="5"/>
  <c r="D113" i="5"/>
  <c r="F113" i="5"/>
  <c r="I37" i="5"/>
  <c r="G37" i="5"/>
  <c r="H37" i="5"/>
  <c r="D37" i="5"/>
  <c r="F37" i="5"/>
  <c r="I173" i="5"/>
  <c r="G173" i="5"/>
  <c r="H173" i="5"/>
  <c r="D173" i="5"/>
  <c r="F173" i="5"/>
  <c r="I186" i="5"/>
  <c r="G186" i="5"/>
  <c r="H186" i="5"/>
  <c r="D186" i="5"/>
  <c r="F186" i="5"/>
  <c r="I64" i="5"/>
  <c r="G64" i="5"/>
  <c r="H64" i="5"/>
  <c r="D64" i="5"/>
  <c r="F64" i="5"/>
  <c r="I65" i="5"/>
  <c r="G65" i="5"/>
  <c r="H65" i="5"/>
  <c r="D65" i="5"/>
  <c r="F65" i="5"/>
  <c r="I323" i="5"/>
  <c r="G323" i="5"/>
  <c r="H323" i="5"/>
  <c r="D323" i="5"/>
  <c r="F323" i="5"/>
  <c r="I30" i="5"/>
  <c r="G30" i="5"/>
  <c r="H30" i="5"/>
  <c r="D30" i="5"/>
  <c r="F30" i="5"/>
  <c r="I111" i="5"/>
  <c r="G111" i="5"/>
  <c r="H111" i="5"/>
  <c r="D111" i="5"/>
  <c r="F111" i="5"/>
  <c r="I227" i="5"/>
  <c r="G227" i="5"/>
  <c r="H227" i="5"/>
  <c r="D227" i="5"/>
  <c r="F227" i="5"/>
  <c r="I69" i="5"/>
  <c r="G69" i="5"/>
  <c r="H69" i="5"/>
  <c r="D69" i="5"/>
  <c r="F69" i="5"/>
  <c r="I151" i="5"/>
  <c r="G151" i="5"/>
  <c r="H151" i="5"/>
  <c r="D151" i="5"/>
  <c r="F151" i="5"/>
  <c r="I134" i="5"/>
  <c r="G134" i="5"/>
  <c r="H134" i="5"/>
  <c r="D134" i="5"/>
  <c r="F134" i="5"/>
  <c r="I225" i="5"/>
  <c r="G225" i="5"/>
  <c r="H225" i="5"/>
  <c r="D225" i="5"/>
  <c r="F225" i="5"/>
  <c r="I144" i="5"/>
  <c r="G144" i="5"/>
  <c r="H144" i="5"/>
  <c r="D144" i="5"/>
  <c r="F144" i="5"/>
  <c r="I170" i="5"/>
  <c r="G170" i="5"/>
  <c r="H170" i="5"/>
  <c r="D170" i="5"/>
  <c r="F170" i="5"/>
  <c r="I330" i="5"/>
  <c r="G330" i="5"/>
  <c r="H330" i="5"/>
  <c r="D330" i="5"/>
  <c r="F330" i="5"/>
  <c r="I172" i="5"/>
  <c r="G172" i="5"/>
  <c r="H172" i="5"/>
  <c r="D172" i="5"/>
  <c r="F172" i="5"/>
  <c r="I293" i="5"/>
  <c r="G293" i="5"/>
  <c r="H293" i="5"/>
  <c r="D293" i="5"/>
  <c r="F293" i="5"/>
  <c r="I138" i="5"/>
  <c r="G138" i="5"/>
  <c r="H138" i="5"/>
  <c r="D138" i="5"/>
  <c r="F138" i="5"/>
  <c r="I266" i="5"/>
  <c r="G266" i="5"/>
  <c r="H266" i="5"/>
  <c r="D266" i="5"/>
  <c r="F266" i="5"/>
  <c r="I316" i="5"/>
  <c r="G316" i="5"/>
  <c r="H316" i="5"/>
  <c r="D316" i="5"/>
  <c r="F316" i="5"/>
  <c r="I125" i="5"/>
  <c r="G125" i="5"/>
  <c r="H125" i="5"/>
  <c r="D125" i="5"/>
  <c r="F125" i="5"/>
  <c r="I45" i="5"/>
  <c r="G45" i="5"/>
  <c r="H45" i="5"/>
  <c r="D45" i="5"/>
  <c r="F45" i="5"/>
  <c r="I130" i="5"/>
  <c r="G130" i="5"/>
  <c r="H130" i="5"/>
  <c r="D130" i="5"/>
  <c r="F130" i="5"/>
  <c r="I306" i="5"/>
  <c r="G306" i="5"/>
  <c r="H306" i="5"/>
  <c r="D306" i="5"/>
  <c r="F306" i="5"/>
  <c r="I41" i="5"/>
  <c r="G41" i="5"/>
  <c r="H41" i="5"/>
  <c r="D41" i="5"/>
  <c r="F41" i="5"/>
  <c r="I192" i="5"/>
  <c r="G192" i="5"/>
  <c r="H192" i="5"/>
  <c r="D192" i="5"/>
  <c r="F192" i="5"/>
  <c r="I194" i="5"/>
  <c r="G194" i="5"/>
  <c r="H194" i="5"/>
  <c r="D194" i="5"/>
  <c r="F194" i="5"/>
  <c r="I189" i="5"/>
  <c r="G189" i="5"/>
  <c r="H189" i="5"/>
  <c r="D189" i="5"/>
  <c r="F189" i="5"/>
  <c r="I318" i="5"/>
  <c r="G318" i="5"/>
  <c r="H318" i="5"/>
  <c r="D318" i="5"/>
  <c r="F318" i="5"/>
  <c r="I188" i="5"/>
  <c r="G188" i="5"/>
  <c r="H188" i="5"/>
  <c r="D188" i="5"/>
  <c r="F188" i="5"/>
  <c r="I290" i="5"/>
  <c r="G290" i="5"/>
  <c r="H290" i="5"/>
  <c r="D290" i="5"/>
  <c r="F290" i="5"/>
  <c r="I33" i="5"/>
  <c r="G33" i="5"/>
  <c r="H33" i="5"/>
  <c r="D33" i="5"/>
  <c r="F33" i="5"/>
  <c r="I190" i="5"/>
  <c r="G190" i="5"/>
  <c r="H190" i="5"/>
  <c r="D190" i="5"/>
  <c r="F190" i="5"/>
  <c r="I220" i="5"/>
  <c r="G220" i="5"/>
  <c r="H220" i="5"/>
  <c r="D220" i="5"/>
  <c r="F220" i="5"/>
  <c r="I19" i="5"/>
  <c r="G19" i="5"/>
  <c r="H19" i="5"/>
  <c r="D19" i="5"/>
  <c r="F19" i="5"/>
  <c r="I27" i="5"/>
  <c r="G27" i="5"/>
  <c r="H27" i="5"/>
  <c r="D27" i="5"/>
  <c r="F27" i="5"/>
  <c r="I14" i="5"/>
  <c r="G14" i="5"/>
  <c r="H14" i="5"/>
  <c r="D14" i="5"/>
  <c r="F14" i="5"/>
  <c r="I322" i="5"/>
  <c r="G322" i="5"/>
  <c r="H322" i="5"/>
  <c r="D322" i="5"/>
  <c r="F322" i="5"/>
  <c r="I237" i="5"/>
  <c r="G237" i="5"/>
  <c r="H237" i="5"/>
  <c r="D237" i="5"/>
  <c r="F237" i="5"/>
  <c r="I51" i="5"/>
  <c r="G51" i="5"/>
  <c r="H51" i="5"/>
  <c r="D51" i="5"/>
  <c r="F51" i="5"/>
  <c r="I21" i="5"/>
  <c r="G21" i="5"/>
  <c r="H21" i="5"/>
  <c r="D21" i="5"/>
  <c r="F21" i="5"/>
  <c r="I169" i="5"/>
  <c r="G169" i="5"/>
  <c r="H169" i="5"/>
  <c r="D169" i="5"/>
  <c r="F169" i="5"/>
  <c r="I199" i="5"/>
  <c r="G199" i="5"/>
  <c r="H199" i="5"/>
  <c r="D199" i="5"/>
  <c r="F199" i="5"/>
  <c r="I257" i="5"/>
  <c r="G257" i="5"/>
  <c r="H257" i="5"/>
  <c r="D257" i="5"/>
  <c r="F257" i="5"/>
  <c r="I271" i="5"/>
  <c r="G271" i="5"/>
  <c r="H271" i="5"/>
  <c r="D271" i="5"/>
  <c r="F271" i="5"/>
  <c r="I204" i="5"/>
  <c r="G204" i="5"/>
  <c r="H204" i="5"/>
  <c r="D204" i="5"/>
  <c r="F204" i="5"/>
  <c r="I110" i="5"/>
  <c r="G110" i="5"/>
  <c r="H110" i="5"/>
  <c r="D110" i="5"/>
  <c r="F110" i="5"/>
  <c r="I29" i="5"/>
  <c r="G29" i="5"/>
  <c r="H29" i="5"/>
  <c r="D29" i="5"/>
  <c r="F29" i="5"/>
  <c r="I79" i="5"/>
  <c r="G79" i="5"/>
  <c r="H79" i="5"/>
  <c r="D79" i="5"/>
  <c r="F79" i="5"/>
  <c r="I195" i="5"/>
  <c r="G195" i="5"/>
  <c r="H195" i="5"/>
  <c r="D195" i="5"/>
  <c r="F195" i="5"/>
  <c r="I265" i="5"/>
  <c r="G265" i="5"/>
  <c r="H265" i="5"/>
  <c r="D265" i="5"/>
  <c r="F265" i="5"/>
  <c r="I252" i="5"/>
  <c r="G252" i="5"/>
  <c r="H252" i="5"/>
  <c r="D252" i="5"/>
  <c r="F252" i="5"/>
  <c r="I291" i="5"/>
  <c r="G291" i="5"/>
  <c r="H291" i="5"/>
  <c r="D291" i="5"/>
  <c r="F291" i="5"/>
  <c r="I263" i="5"/>
  <c r="G263" i="5"/>
  <c r="H263" i="5"/>
  <c r="D263" i="5"/>
  <c r="F263" i="5"/>
  <c r="I108" i="5"/>
  <c r="G108" i="5"/>
  <c r="H108" i="5"/>
  <c r="D108" i="5"/>
  <c r="F108" i="5"/>
  <c r="I270" i="5"/>
  <c r="G270" i="5"/>
  <c r="H270" i="5"/>
  <c r="D270" i="5"/>
  <c r="F270" i="5"/>
  <c r="I121" i="5"/>
  <c r="G121" i="5"/>
  <c r="H121" i="5"/>
  <c r="D121" i="5"/>
  <c r="F121" i="5"/>
  <c r="I106" i="5"/>
  <c r="G106" i="5"/>
  <c r="H106" i="5"/>
  <c r="D106" i="5"/>
  <c r="F106" i="5"/>
  <c r="L271" i="5" l="1"/>
  <c r="L289" i="5"/>
  <c r="K306" i="5"/>
  <c r="K227" i="5"/>
  <c r="L270" i="5"/>
  <c r="L150" i="5"/>
  <c r="L29" i="5"/>
  <c r="L33" i="5"/>
  <c r="L293" i="5"/>
  <c r="K134" i="5"/>
  <c r="L182" i="5"/>
  <c r="K223" i="5"/>
  <c r="K118" i="5"/>
  <c r="K300" i="5"/>
  <c r="K209" i="5"/>
  <c r="K224" i="5"/>
  <c r="K291" i="5"/>
  <c r="K199" i="5"/>
  <c r="L330" i="5"/>
  <c r="K147" i="5"/>
  <c r="K107" i="5"/>
  <c r="K146" i="5"/>
  <c r="K176" i="5"/>
  <c r="K57" i="5"/>
  <c r="K242" i="5"/>
  <c r="K279" i="5"/>
  <c r="K248" i="5"/>
  <c r="K149" i="5"/>
  <c r="K125" i="5"/>
  <c r="K30" i="5"/>
  <c r="K21" i="5"/>
  <c r="K292" i="5"/>
  <c r="K60" i="5"/>
  <c r="K102" i="5"/>
  <c r="K229" i="5"/>
  <c r="L314" i="5"/>
  <c r="L31" i="5"/>
  <c r="L12" i="5"/>
  <c r="L285" i="5"/>
  <c r="L294" i="5"/>
  <c r="L226" i="5"/>
  <c r="L16" i="5"/>
  <c r="L151" i="5"/>
  <c r="L252" i="5"/>
  <c r="L144" i="5"/>
  <c r="K220" i="5"/>
  <c r="L273" i="5"/>
  <c r="K42" i="5"/>
  <c r="K246" i="5"/>
  <c r="K260" i="5"/>
  <c r="K251" i="5"/>
  <c r="L133" i="5"/>
  <c r="L218" i="5"/>
  <c r="L80" i="5"/>
  <c r="K113" i="5"/>
  <c r="K178" i="5"/>
  <c r="K200" i="5"/>
  <c r="K18" i="5"/>
  <c r="K160" i="5"/>
  <c r="K243" i="5"/>
  <c r="K327" i="5"/>
  <c r="K320" i="5"/>
  <c r="K281" i="5"/>
  <c r="K34" i="5"/>
  <c r="K256" i="5"/>
  <c r="L247" i="5"/>
  <c r="L299" i="5"/>
  <c r="L284" i="5"/>
  <c r="L291" i="5"/>
  <c r="L51" i="5"/>
  <c r="L266" i="5"/>
  <c r="K189" i="5"/>
  <c r="K293" i="5"/>
  <c r="L134" i="5"/>
  <c r="L69" i="5"/>
  <c r="K137" i="5"/>
  <c r="K122" i="5"/>
  <c r="K32" i="5"/>
  <c r="L183" i="5"/>
  <c r="K249" i="5"/>
  <c r="L109" i="5"/>
  <c r="K158" i="5"/>
  <c r="L72" i="5"/>
  <c r="K154" i="5"/>
  <c r="K83" i="5"/>
  <c r="L123" i="5"/>
  <c r="K130" i="5"/>
  <c r="L137" i="5"/>
  <c r="K239" i="5"/>
  <c r="L32" i="5"/>
  <c r="L20" i="5"/>
  <c r="K196" i="5"/>
  <c r="K104" i="5"/>
  <c r="L100" i="5"/>
  <c r="K216" i="5"/>
  <c r="K177" i="5"/>
  <c r="L287" i="5"/>
  <c r="L180" i="5"/>
  <c r="L115" i="5"/>
  <c r="K133" i="5"/>
  <c r="K39" i="5"/>
  <c r="K127" i="5"/>
  <c r="K61" i="5"/>
  <c r="K244" i="5"/>
  <c r="K283" i="5"/>
  <c r="K232" i="5"/>
  <c r="K270" i="5"/>
  <c r="L318" i="5"/>
  <c r="L74" i="5"/>
  <c r="L56" i="5"/>
  <c r="K295" i="5"/>
  <c r="L138" i="5"/>
  <c r="L193" i="5"/>
  <c r="L231" i="5"/>
  <c r="L267" i="5"/>
  <c r="K323" i="5"/>
  <c r="L113" i="5"/>
  <c r="L14" i="5"/>
  <c r="L259" i="5"/>
  <c r="K195" i="5"/>
  <c r="K190" i="5"/>
  <c r="K188" i="5"/>
  <c r="L121" i="5"/>
  <c r="K271" i="5"/>
  <c r="L190" i="5"/>
  <c r="L192" i="5"/>
  <c r="L323" i="5"/>
  <c r="L141" i="5"/>
  <c r="L28" i="5"/>
  <c r="K205" i="5"/>
  <c r="K150" i="5"/>
  <c r="K155" i="5"/>
  <c r="L235" i="5"/>
  <c r="K51" i="5"/>
  <c r="K192" i="5"/>
  <c r="L37" i="5"/>
  <c r="K59" i="5"/>
  <c r="K305" i="5"/>
  <c r="K273" i="5"/>
  <c r="L142" i="5"/>
  <c r="L286" i="5"/>
  <c r="L26" i="5"/>
  <c r="K49" i="5"/>
  <c r="K99" i="5"/>
  <c r="K275" i="5"/>
  <c r="K135" i="5"/>
  <c r="L125" i="5"/>
  <c r="L111" i="5"/>
  <c r="K173" i="5"/>
  <c r="K182" i="5"/>
  <c r="L179" i="5"/>
  <c r="K143" i="5"/>
  <c r="K128" i="5"/>
  <c r="L49" i="5"/>
  <c r="K280" i="5"/>
  <c r="K159" i="5"/>
  <c r="K238" i="5"/>
  <c r="K202" i="5"/>
  <c r="L317" i="5"/>
  <c r="K84" i="5"/>
  <c r="L219" i="5"/>
  <c r="L326" i="5"/>
  <c r="L212" i="5"/>
  <c r="K208" i="5"/>
  <c r="K204" i="5"/>
  <c r="L79" i="5"/>
  <c r="L21" i="5"/>
  <c r="K144" i="5"/>
  <c r="L173" i="5"/>
  <c r="L23" i="5"/>
  <c r="L89" i="5"/>
  <c r="K325" i="5"/>
  <c r="K201" i="5"/>
  <c r="K44" i="5"/>
  <c r="K258" i="5"/>
  <c r="K100" i="5"/>
  <c r="K101" i="5"/>
  <c r="K120" i="5"/>
  <c r="K116" i="5"/>
  <c r="K62" i="5"/>
  <c r="L222" i="5"/>
  <c r="K78" i="5"/>
  <c r="L38" i="5"/>
  <c r="L257" i="5"/>
  <c r="L41" i="5"/>
  <c r="K74" i="5"/>
  <c r="K13" i="5"/>
  <c r="K328" i="5"/>
  <c r="K240" i="5"/>
  <c r="K198" i="5"/>
  <c r="K203" i="5"/>
  <c r="K315" i="5"/>
  <c r="K263" i="5"/>
  <c r="K265" i="5"/>
  <c r="K29" i="5"/>
  <c r="K322" i="5"/>
  <c r="K19" i="5"/>
  <c r="K33" i="5"/>
  <c r="K45" i="5"/>
  <c r="K266" i="5"/>
  <c r="L225" i="5"/>
  <c r="L64" i="5"/>
  <c r="K37" i="5"/>
  <c r="K162" i="5"/>
  <c r="K136" i="5"/>
  <c r="K117" i="5"/>
  <c r="K26" i="5"/>
  <c r="K56" i="5"/>
  <c r="L92" i="5"/>
  <c r="L156" i="5"/>
  <c r="K75" i="5"/>
  <c r="L264" i="5"/>
  <c r="K193" i="5"/>
  <c r="L25" i="5"/>
  <c r="K109" i="5"/>
  <c r="L197" i="5"/>
  <c r="K231" i="5"/>
  <c r="L67" i="5"/>
  <c r="K72" i="5"/>
  <c r="L63" i="5"/>
  <c r="K267" i="5"/>
  <c r="L310" i="5"/>
  <c r="L167" i="5"/>
  <c r="K164" i="5"/>
  <c r="K212" i="5"/>
  <c r="L233" i="5"/>
  <c r="K235" i="5"/>
  <c r="K139" i="5"/>
  <c r="L250" i="5"/>
  <c r="K285" i="5"/>
  <c r="K311" i="5"/>
  <c r="L302" i="5"/>
  <c r="K299" i="5"/>
  <c r="K90" i="5"/>
  <c r="L165" i="5"/>
  <c r="K226" i="5"/>
  <c r="K58" i="5"/>
  <c r="L103" i="5"/>
  <c r="K38" i="5"/>
  <c r="K269" i="5"/>
  <c r="L85" i="5"/>
  <c r="L325" i="5"/>
  <c r="L13" i="5"/>
  <c r="L44" i="5"/>
  <c r="L240" i="5"/>
  <c r="L200" i="5"/>
  <c r="L249" i="5"/>
  <c r="L18" i="5"/>
  <c r="L158" i="5"/>
  <c r="L160" i="5"/>
  <c r="L154" i="5"/>
  <c r="L203" i="5"/>
  <c r="K106" i="5"/>
  <c r="K108" i="5"/>
  <c r="K252" i="5"/>
  <c r="K79" i="5"/>
  <c r="K169" i="5"/>
  <c r="K237" i="5"/>
  <c r="K27" i="5"/>
  <c r="K194" i="5"/>
  <c r="K316" i="5"/>
  <c r="K111" i="5"/>
  <c r="L166" i="5"/>
  <c r="K119" i="5"/>
  <c r="L60" i="5"/>
  <c r="K181" i="5"/>
  <c r="K28" i="5"/>
  <c r="K213" i="5"/>
  <c r="K215" i="5"/>
  <c r="L101" i="5"/>
  <c r="K191" i="5"/>
  <c r="K185" i="5"/>
  <c r="K54" i="5"/>
  <c r="K15" i="5"/>
  <c r="L30" i="5"/>
  <c r="L172" i="5"/>
  <c r="K170" i="5"/>
  <c r="L149" i="5"/>
  <c r="K88" i="5"/>
  <c r="L262" i="5"/>
  <c r="K124" i="5"/>
  <c r="K174" i="5"/>
  <c r="L328" i="5"/>
  <c r="L258" i="5"/>
  <c r="K96" i="5"/>
  <c r="L99" i="5"/>
  <c r="K152" i="5"/>
  <c r="K73" i="5"/>
  <c r="K157" i="5"/>
  <c r="K77" i="5"/>
  <c r="K53" i="5"/>
  <c r="K126" i="5"/>
  <c r="K145" i="5"/>
  <c r="K307" i="5"/>
  <c r="K140" i="5"/>
  <c r="K206" i="5"/>
  <c r="K82" i="5"/>
  <c r="K288" i="5"/>
  <c r="K68" i="5"/>
  <c r="K123" i="5"/>
  <c r="K308" i="5"/>
  <c r="K10" i="5"/>
  <c r="K80" i="5"/>
  <c r="K132" i="5"/>
  <c r="K40" i="5"/>
  <c r="K294" i="5"/>
  <c r="K207" i="5"/>
  <c r="K129" i="5"/>
  <c r="K284" i="5"/>
  <c r="K94" i="5"/>
  <c r="K97" i="5"/>
  <c r="K16" i="5"/>
  <c r="K93" i="5"/>
  <c r="L163" i="5"/>
  <c r="L292" i="5"/>
  <c r="L24" i="5"/>
  <c r="L102" i="5"/>
  <c r="L155" i="5"/>
  <c r="K14" i="5"/>
  <c r="L27" i="5"/>
  <c r="L130" i="5"/>
  <c r="K138" i="5"/>
  <c r="L65" i="5"/>
  <c r="K186" i="5"/>
  <c r="K247" i="5"/>
  <c r="L88" i="5"/>
  <c r="K48" i="5"/>
  <c r="K245" i="5"/>
  <c r="L96" i="5"/>
  <c r="K317" i="5"/>
  <c r="K214" i="5"/>
  <c r="K175" i="5"/>
  <c r="K52" i="5"/>
  <c r="K234" i="5"/>
  <c r="K50" i="5"/>
  <c r="K211" i="5"/>
  <c r="K222" i="5"/>
  <c r="L217" i="5"/>
  <c r="L315" i="5"/>
  <c r="K233" i="5"/>
  <c r="K250" i="5"/>
  <c r="K302" i="5"/>
  <c r="K165" i="5"/>
  <c r="K103" i="5"/>
  <c r="K85" i="5"/>
  <c r="K121" i="5"/>
  <c r="K110" i="5"/>
  <c r="K257" i="5"/>
  <c r="K290" i="5"/>
  <c r="K318" i="5"/>
  <c r="K41" i="5"/>
  <c r="K225" i="5"/>
  <c r="K254" i="5"/>
  <c r="K253" i="5"/>
  <c r="K91" i="5"/>
  <c r="K92" i="5"/>
  <c r="K156" i="5"/>
  <c r="K98" i="5"/>
  <c r="K304" i="5"/>
  <c r="K171" i="5"/>
  <c r="K17" i="5"/>
  <c r="K43" i="5"/>
  <c r="K312" i="5"/>
  <c r="K310" i="5"/>
  <c r="K167" i="5"/>
  <c r="K11" i="5"/>
  <c r="K276" i="5"/>
  <c r="K230" i="5"/>
  <c r="K153" i="5"/>
  <c r="K148" i="5"/>
  <c r="K228" i="5"/>
  <c r="K131" i="5"/>
  <c r="K303" i="5"/>
  <c r="K22" i="5"/>
  <c r="K301" i="5"/>
  <c r="K277" i="5"/>
  <c r="K274" i="5"/>
  <c r="K95" i="5"/>
  <c r="K168" i="5"/>
  <c r="K105" i="5"/>
  <c r="K272" i="5"/>
  <c r="L106" i="5"/>
  <c r="L263" i="5"/>
  <c r="L195" i="5"/>
  <c r="L204" i="5"/>
  <c r="L169" i="5"/>
  <c r="L322" i="5"/>
  <c r="L220" i="5"/>
  <c r="L188" i="5"/>
  <c r="L194" i="5"/>
  <c r="L316" i="5"/>
  <c r="L170" i="5"/>
  <c r="L227" i="5"/>
  <c r="L186" i="5"/>
  <c r="L254" i="5"/>
  <c r="L255" i="5"/>
  <c r="L201" i="5"/>
  <c r="L136" i="5"/>
  <c r="K286" i="5"/>
  <c r="L124" i="5"/>
  <c r="L245" i="5"/>
  <c r="K309" i="5"/>
  <c r="L184" i="5"/>
  <c r="K184" i="5"/>
  <c r="L122" i="5"/>
  <c r="L119" i="5"/>
  <c r="L181" i="5"/>
  <c r="L120" i="5"/>
  <c r="L251" i="5"/>
  <c r="L229" i="5"/>
  <c r="L306" i="5"/>
  <c r="L237" i="5"/>
  <c r="L19" i="5"/>
  <c r="L290" i="5"/>
  <c r="L189" i="5"/>
  <c r="K69" i="5"/>
  <c r="K141" i="5"/>
  <c r="K166" i="5"/>
  <c r="K24" i="5"/>
  <c r="L128" i="5"/>
  <c r="L309" i="5"/>
  <c r="L174" i="5"/>
  <c r="L108" i="5"/>
  <c r="L265" i="5"/>
  <c r="L110" i="5"/>
  <c r="L199" i="5"/>
  <c r="K330" i="5"/>
  <c r="K64" i="5"/>
  <c r="L239" i="5"/>
  <c r="L305" i="5"/>
  <c r="K179" i="5"/>
  <c r="K172" i="5"/>
  <c r="K151" i="5"/>
  <c r="K65" i="5"/>
  <c r="K289" i="5"/>
  <c r="K23" i="5"/>
  <c r="K163" i="5"/>
  <c r="L162" i="5"/>
  <c r="K259" i="5"/>
  <c r="L253" i="5"/>
  <c r="K142" i="5"/>
  <c r="L260" i="5"/>
  <c r="L62" i="5"/>
  <c r="L78" i="5"/>
  <c r="L45" i="5"/>
  <c r="L59" i="5"/>
  <c r="L224" i="5"/>
  <c r="L178" i="5"/>
  <c r="L91" i="5"/>
  <c r="K89" i="5"/>
  <c r="K183" i="5"/>
  <c r="K20" i="5"/>
  <c r="L117" i="5"/>
  <c r="K255" i="5"/>
  <c r="L48" i="5"/>
  <c r="L143" i="5"/>
  <c r="K262" i="5"/>
  <c r="L116" i="5"/>
  <c r="L82" i="5"/>
  <c r="L213" i="5"/>
  <c r="L280" i="5"/>
  <c r="L42" i="5"/>
  <c r="L159" i="5"/>
  <c r="L98" i="5"/>
  <c r="L202" i="5"/>
  <c r="L215" i="5"/>
  <c r="L75" i="5"/>
  <c r="L84" i="5"/>
  <c r="K210" i="5"/>
  <c r="K47" i="5"/>
  <c r="K329" i="5"/>
  <c r="K236" i="5"/>
  <c r="K114" i="5"/>
  <c r="K268" i="5"/>
  <c r="K87" i="5"/>
  <c r="K161" i="5"/>
  <c r="K261" i="5"/>
  <c r="L282" i="5"/>
  <c r="L311" i="5"/>
  <c r="L58" i="5"/>
  <c r="L261" i="5"/>
  <c r="L132" i="5"/>
  <c r="L94" i="5"/>
  <c r="L205" i="5"/>
  <c r="L223" i="5"/>
  <c r="L147" i="5"/>
  <c r="L196" i="5"/>
  <c r="L107" i="5"/>
  <c r="L104" i="5"/>
  <c r="L238" i="5"/>
  <c r="L216" i="5"/>
  <c r="L146" i="5"/>
  <c r="L177" i="5"/>
  <c r="L210" i="5"/>
  <c r="L47" i="5"/>
  <c r="L329" i="5"/>
  <c r="L236" i="5"/>
  <c r="L114" i="5"/>
  <c r="L268" i="5"/>
  <c r="L87" i="5"/>
  <c r="L288" i="5"/>
  <c r="L161" i="5"/>
  <c r="L191" i="5"/>
  <c r="K264" i="5"/>
  <c r="L304" i="5"/>
  <c r="K25" i="5"/>
  <c r="L171" i="5"/>
  <c r="K197" i="5"/>
  <c r="L17" i="5"/>
  <c r="K67" i="5"/>
  <c r="L43" i="5"/>
  <c r="K63" i="5"/>
  <c r="L312" i="5"/>
  <c r="K314" i="5"/>
  <c r="L211" i="5"/>
  <c r="K31" i="5"/>
  <c r="L135" i="5"/>
  <c r="K217" i="5"/>
  <c r="L274" i="5"/>
  <c r="L185" i="5"/>
  <c r="L54" i="5"/>
  <c r="L15" i="5"/>
  <c r="L198" i="5"/>
  <c r="L275" i="5"/>
  <c r="L83" i="5"/>
  <c r="L164" i="5"/>
  <c r="K221" i="5"/>
  <c r="K321" i="5"/>
  <c r="K278" i="5"/>
  <c r="K313" i="5"/>
  <c r="K81" i="5"/>
  <c r="K66" i="5"/>
  <c r="K319" i="5"/>
  <c r="L139" i="5"/>
  <c r="L90" i="5"/>
  <c r="L269" i="5"/>
  <c r="K331" i="5"/>
  <c r="K324" i="5"/>
  <c r="K46" i="5"/>
  <c r="K70" i="5"/>
  <c r="L214" i="5"/>
  <c r="L73" i="5"/>
  <c r="L77" i="5"/>
  <c r="L126" i="5"/>
  <c r="L307" i="5"/>
  <c r="L206" i="5"/>
  <c r="L243" i="5"/>
  <c r="L308" i="5"/>
  <c r="L207" i="5"/>
  <c r="L93" i="5"/>
  <c r="L246" i="5"/>
  <c r="L221" i="5"/>
  <c r="L321" i="5"/>
  <c r="L278" i="5"/>
  <c r="L313" i="5"/>
  <c r="L81" i="5"/>
  <c r="L66" i="5"/>
  <c r="L319" i="5"/>
  <c r="L11" i="5"/>
  <c r="L70" i="5"/>
  <c r="K287" i="5"/>
  <c r="L175" i="5"/>
  <c r="K219" i="5"/>
  <c r="L52" i="5"/>
  <c r="K180" i="5"/>
  <c r="L234" i="5"/>
  <c r="K326" i="5"/>
  <c r="L50" i="5"/>
  <c r="K115" i="5"/>
  <c r="L331" i="5"/>
  <c r="K218" i="5"/>
  <c r="L324" i="5"/>
  <c r="K12" i="5"/>
  <c r="L46" i="5"/>
  <c r="K282" i="5"/>
  <c r="L153" i="5"/>
  <c r="L22" i="5"/>
  <c r="L168" i="5"/>
  <c r="L152" i="5"/>
  <c r="L157" i="5"/>
  <c r="L53" i="5"/>
  <c r="L145" i="5"/>
  <c r="L140" i="5"/>
  <c r="L118" i="5"/>
  <c r="L176" i="5"/>
  <c r="L276" i="5"/>
  <c r="L68" i="5"/>
  <c r="L57" i="5"/>
  <c r="L148" i="5"/>
  <c r="L10" i="5"/>
  <c r="L300" i="5"/>
  <c r="L131" i="5"/>
  <c r="L40" i="5"/>
  <c r="L242" i="5"/>
  <c r="L301" i="5"/>
  <c r="L129" i="5"/>
  <c r="L295" i="5"/>
  <c r="L97" i="5"/>
  <c r="L279" i="5"/>
  <c r="L105" i="5"/>
  <c r="L248" i="5"/>
  <c r="L209" i="5"/>
  <c r="L39" i="5"/>
  <c r="L230" i="5"/>
  <c r="L127" i="5"/>
  <c r="L327" i="5"/>
  <c r="L228" i="5"/>
  <c r="L320" i="5"/>
  <c r="L61" i="5"/>
  <c r="L303" i="5"/>
  <c r="L244" i="5"/>
  <c r="L281" i="5"/>
  <c r="L277" i="5"/>
  <c r="L34" i="5"/>
  <c r="L283" i="5"/>
  <c r="L95" i="5"/>
  <c r="L232" i="5"/>
  <c r="L208" i="5"/>
  <c r="L272" i="5"/>
  <c r="L256" i="5"/>
  <c r="I200" i="2" l="1"/>
  <c r="G200" i="2"/>
  <c r="H200" i="2"/>
  <c r="I246" i="2"/>
  <c r="G246" i="2"/>
  <c r="H246" i="2"/>
  <c r="I84" i="2"/>
  <c r="G84" i="2"/>
  <c r="H84" i="2"/>
  <c r="I258" i="2"/>
  <c r="G258" i="2"/>
  <c r="H258" i="2"/>
  <c r="I238" i="2"/>
  <c r="G238" i="2"/>
  <c r="H238" i="2"/>
  <c r="I261" i="2"/>
  <c r="G261" i="2"/>
  <c r="H261" i="2"/>
  <c r="I40" i="2"/>
  <c r="G40" i="2"/>
  <c r="H40" i="2"/>
  <c r="I90" i="2"/>
  <c r="G90" i="2"/>
  <c r="H90" i="2"/>
  <c r="I98" i="2"/>
  <c r="G98" i="2"/>
  <c r="H98" i="2"/>
  <c r="I198" i="2"/>
  <c r="G198" i="2"/>
  <c r="H198" i="2"/>
  <c r="I17" i="2"/>
  <c r="G17" i="2"/>
  <c r="H17" i="2"/>
  <c r="I157" i="2"/>
  <c r="G157" i="2"/>
  <c r="H157" i="2"/>
  <c r="I270" i="2"/>
  <c r="G270" i="2"/>
  <c r="H270" i="2"/>
  <c r="I221" i="2"/>
  <c r="G221" i="2"/>
  <c r="H221" i="2"/>
  <c r="I97" i="2"/>
  <c r="G97" i="2"/>
  <c r="H97" i="2"/>
  <c r="I59" i="2"/>
  <c r="G59" i="2"/>
  <c r="H59" i="2"/>
  <c r="I92" i="2"/>
  <c r="G92" i="2"/>
  <c r="H92" i="2"/>
  <c r="I91" i="2"/>
  <c r="G91" i="2"/>
  <c r="H91" i="2"/>
  <c r="I216" i="2"/>
  <c r="G216" i="2"/>
  <c r="H216" i="2"/>
  <c r="I49" i="2"/>
  <c r="G49" i="2"/>
  <c r="H49" i="2"/>
  <c r="I266" i="2"/>
  <c r="G266" i="2"/>
  <c r="H266" i="2"/>
  <c r="I54" i="2"/>
  <c r="G54" i="2"/>
  <c r="H54" i="2"/>
  <c r="I229" i="2"/>
  <c r="G229" i="2"/>
  <c r="H229" i="2"/>
  <c r="I38" i="2"/>
  <c r="G38" i="2"/>
  <c r="H38" i="2"/>
  <c r="I190" i="2"/>
  <c r="G190" i="2"/>
  <c r="H190" i="2"/>
  <c r="I274" i="2"/>
  <c r="G274" i="2"/>
  <c r="H274" i="2"/>
  <c r="I279" i="2"/>
  <c r="G279" i="2"/>
  <c r="H279" i="2"/>
  <c r="I263" i="2"/>
  <c r="G263" i="2"/>
  <c r="H263" i="2"/>
  <c r="I275" i="2"/>
  <c r="G275" i="2"/>
  <c r="H275" i="2"/>
  <c r="I36" i="2"/>
  <c r="G36" i="2"/>
  <c r="H36" i="2"/>
  <c r="I252" i="2"/>
  <c r="G252" i="2"/>
  <c r="H252" i="2"/>
  <c r="I273" i="2"/>
  <c r="H273" i="2"/>
  <c r="I116" i="2"/>
  <c r="G116" i="2"/>
  <c r="H116" i="2"/>
  <c r="I268" i="2"/>
  <c r="G268" i="2"/>
  <c r="H268" i="2"/>
  <c r="I288" i="2"/>
  <c r="G288" i="2"/>
  <c r="H288" i="2"/>
  <c r="I197" i="2"/>
  <c r="G197" i="2"/>
  <c r="H197" i="2"/>
  <c r="I290" i="2"/>
  <c r="G290" i="2"/>
  <c r="H290" i="2"/>
  <c r="I303" i="2"/>
  <c r="G303" i="2"/>
  <c r="H303" i="2"/>
  <c r="I285" i="2"/>
  <c r="G285" i="2"/>
  <c r="H285" i="2"/>
  <c r="I22" i="2"/>
  <c r="G22" i="2"/>
  <c r="H22" i="2"/>
  <c r="I227" i="2"/>
  <c r="G227" i="2"/>
  <c r="H227" i="2"/>
  <c r="I232" i="2"/>
  <c r="G232" i="2"/>
  <c r="H232" i="2"/>
  <c r="I291" i="2"/>
  <c r="G291" i="2"/>
  <c r="H291" i="2"/>
  <c r="I299" i="2"/>
  <c r="G299" i="2"/>
  <c r="H299" i="2"/>
  <c r="I42" i="2"/>
  <c r="G42" i="2"/>
  <c r="H42" i="2"/>
  <c r="I292" i="2"/>
  <c r="G292" i="2"/>
  <c r="H292" i="2"/>
  <c r="I304" i="2"/>
  <c r="G304" i="2"/>
  <c r="H304" i="2"/>
  <c r="I121" i="2"/>
  <c r="G121" i="2"/>
  <c r="H121" i="2"/>
  <c r="I120" i="2"/>
  <c r="G120" i="2"/>
  <c r="H120" i="2"/>
  <c r="I62" i="2"/>
  <c r="G62" i="2"/>
  <c r="H62" i="2"/>
  <c r="I80" i="2"/>
  <c r="G80" i="2"/>
  <c r="H80" i="2"/>
  <c r="I287" i="2"/>
  <c r="G287" i="2"/>
  <c r="H287" i="2"/>
  <c r="I289" i="2"/>
  <c r="G289" i="2"/>
  <c r="H289" i="2"/>
  <c r="I309" i="2"/>
  <c r="G309" i="2"/>
  <c r="H309" i="2"/>
  <c r="I240" i="2"/>
  <c r="G240" i="2"/>
  <c r="H240" i="2"/>
  <c r="I129" i="2"/>
  <c r="G129" i="2"/>
  <c r="H129" i="2"/>
  <c r="I10" i="2"/>
  <c r="G10" i="2"/>
  <c r="H10" i="2"/>
  <c r="I218" i="2"/>
  <c r="G218" i="2"/>
  <c r="H218" i="2"/>
  <c r="I224" i="2"/>
  <c r="G224" i="2"/>
  <c r="H224" i="2"/>
  <c r="I297" i="2"/>
  <c r="G297" i="2"/>
  <c r="H297" i="2"/>
  <c r="I139" i="2"/>
  <c r="G139" i="2"/>
  <c r="H139" i="2"/>
  <c r="I316" i="2"/>
  <c r="G316" i="2"/>
  <c r="H316" i="2"/>
  <c r="I113" i="2"/>
  <c r="G113" i="2"/>
  <c r="H113" i="2"/>
  <c r="I144" i="2"/>
  <c r="G144" i="2"/>
  <c r="H144" i="2"/>
  <c r="I58" i="2"/>
  <c r="G58" i="2"/>
  <c r="H58" i="2"/>
  <c r="I117" i="2"/>
  <c r="G117" i="2"/>
  <c r="H117" i="2"/>
  <c r="I222" i="2"/>
  <c r="G222" i="2"/>
  <c r="H222" i="2"/>
  <c r="I272" i="2"/>
  <c r="G272" i="2"/>
  <c r="H272" i="2"/>
  <c r="I69" i="2"/>
  <c r="G69" i="2"/>
  <c r="H69" i="2"/>
  <c r="I231" i="2"/>
  <c r="G231" i="2"/>
  <c r="H231" i="2"/>
  <c r="I203" i="2"/>
  <c r="G203" i="2"/>
  <c r="H203" i="2"/>
  <c r="I250" i="2"/>
  <c r="G250" i="2"/>
  <c r="H250" i="2"/>
  <c r="I267" i="2"/>
  <c r="G267" i="2"/>
  <c r="H267" i="2"/>
  <c r="I41" i="2"/>
  <c r="G41" i="2"/>
  <c r="H41" i="2"/>
  <c r="I302" i="2"/>
  <c r="G302" i="2"/>
  <c r="H302" i="2"/>
  <c r="I153" i="2"/>
  <c r="G153" i="2"/>
  <c r="H153" i="2"/>
  <c r="I71" i="2"/>
  <c r="G71" i="2"/>
  <c r="H71" i="2"/>
  <c r="I278" i="2"/>
  <c r="G278" i="2"/>
  <c r="H278" i="2"/>
  <c r="I11" i="2"/>
  <c r="G11" i="2"/>
  <c r="H11" i="2"/>
  <c r="I78" i="2"/>
  <c r="G78" i="2"/>
  <c r="H78" i="2"/>
  <c r="I209" i="2"/>
  <c r="G209" i="2"/>
  <c r="H209" i="2"/>
  <c r="I213" i="2"/>
  <c r="G213" i="2"/>
  <c r="H213" i="2"/>
  <c r="I154" i="2"/>
  <c r="G154" i="2"/>
  <c r="H154" i="2"/>
  <c r="I47" i="2"/>
  <c r="G47" i="2"/>
  <c r="H47" i="2"/>
  <c r="I85" i="2"/>
  <c r="G85" i="2"/>
  <c r="H85" i="2"/>
  <c r="I228" i="2"/>
  <c r="G228" i="2"/>
  <c r="H228" i="2"/>
  <c r="I12" i="2"/>
  <c r="G12" i="2"/>
  <c r="H12" i="2"/>
  <c r="I156" i="2"/>
  <c r="G156" i="2"/>
  <c r="H156" i="2"/>
  <c r="I124" i="2"/>
  <c r="G124" i="2"/>
  <c r="H124" i="2"/>
  <c r="I308" i="2"/>
  <c r="G308" i="2"/>
  <c r="H308" i="2"/>
  <c r="I219" i="2"/>
  <c r="G219" i="2"/>
  <c r="H219" i="2"/>
  <c r="I32" i="2"/>
  <c r="G32" i="2"/>
  <c r="H32" i="2"/>
  <c r="I298" i="2"/>
  <c r="G298" i="2"/>
  <c r="H298" i="2"/>
  <c r="I82" i="2"/>
  <c r="G82" i="2"/>
  <c r="H82" i="2"/>
  <c r="I313" i="2"/>
  <c r="G313" i="2"/>
  <c r="H313" i="2"/>
  <c r="I257" i="2"/>
  <c r="G257" i="2"/>
  <c r="H257" i="2"/>
  <c r="I122" i="2"/>
  <c r="G122" i="2"/>
  <c r="H122" i="2"/>
  <c r="I210" i="2"/>
  <c r="G210" i="2"/>
  <c r="H210" i="2"/>
  <c r="I193" i="2"/>
  <c r="G193" i="2"/>
  <c r="H193" i="2"/>
  <c r="I109" i="2"/>
  <c r="G109" i="2"/>
  <c r="H109" i="2"/>
  <c r="I236" i="2"/>
  <c r="G236" i="2"/>
  <c r="H236" i="2"/>
  <c r="I67" i="2"/>
  <c r="G67" i="2"/>
  <c r="H67" i="2"/>
  <c r="I301" i="2"/>
  <c r="G301" i="2"/>
  <c r="H301" i="2"/>
  <c r="I145" i="2"/>
  <c r="G145" i="2"/>
  <c r="H145" i="2"/>
  <c r="I264" i="2"/>
  <c r="G264" i="2"/>
  <c r="H264" i="2"/>
  <c r="I318" i="2"/>
  <c r="G318" i="2"/>
  <c r="H318" i="2"/>
  <c r="I104" i="2"/>
  <c r="G104" i="2"/>
  <c r="H104" i="2"/>
  <c r="I196" i="2"/>
  <c r="G196" i="2"/>
  <c r="H196" i="2"/>
  <c r="I106" i="2"/>
  <c r="G106" i="2"/>
  <c r="H106" i="2"/>
  <c r="I256" i="2"/>
  <c r="G256" i="2"/>
  <c r="H256" i="2"/>
  <c r="I130" i="2"/>
  <c r="G130" i="2"/>
  <c r="H130" i="2"/>
  <c r="I300" i="2"/>
  <c r="G300" i="2"/>
  <c r="H300" i="2"/>
  <c r="I81" i="2"/>
  <c r="G81" i="2"/>
  <c r="H81" i="2"/>
  <c r="I63" i="2"/>
  <c r="G63" i="2"/>
  <c r="H63" i="2"/>
  <c r="I64" i="2"/>
  <c r="G64" i="2"/>
  <c r="H64" i="2"/>
  <c r="I152" i="2"/>
  <c r="G152" i="2"/>
  <c r="H152" i="2"/>
  <c r="I187" i="2"/>
  <c r="G187" i="2"/>
  <c r="H187" i="2"/>
  <c r="I52" i="2"/>
  <c r="G52" i="2"/>
  <c r="H52" i="2"/>
  <c r="I225" i="2"/>
  <c r="G225" i="2"/>
  <c r="H225" i="2"/>
  <c r="I296" i="2"/>
  <c r="G296" i="2"/>
  <c r="H296" i="2"/>
  <c r="I315" i="2"/>
  <c r="G315" i="2"/>
  <c r="H315" i="2"/>
  <c r="I73" i="2"/>
  <c r="G73" i="2"/>
  <c r="H73" i="2"/>
  <c r="I136" i="2"/>
  <c r="G136" i="2"/>
  <c r="H136" i="2"/>
  <c r="I45" i="2"/>
  <c r="G45" i="2"/>
  <c r="H45" i="2"/>
  <c r="I33" i="2"/>
  <c r="G33" i="2"/>
  <c r="H33" i="2"/>
  <c r="I241" i="2"/>
  <c r="G241" i="2"/>
  <c r="H241" i="2"/>
  <c r="I68" i="2"/>
  <c r="G68" i="2"/>
  <c r="H68" i="2"/>
  <c r="I150" i="2"/>
  <c r="G150" i="2"/>
  <c r="H150" i="2"/>
  <c r="I16" i="2"/>
  <c r="G16" i="2"/>
  <c r="H16" i="2"/>
  <c r="I223" i="2"/>
  <c r="G223" i="2"/>
  <c r="H223" i="2"/>
  <c r="I25" i="2"/>
  <c r="G25" i="2"/>
  <c r="H25" i="2"/>
  <c r="I115" i="2"/>
  <c r="G115" i="2"/>
  <c r="H115" i="2"/>
  <c r="I166" i="2"/>
  <c r="G166" i="2"/>
  <c r="H166" i="2"/>
  <c r="I220" i="2"/>
  <c r="G220" i="2"/>
  <c r="H220" i="2"/>
  <c r="I55" i="2"/>
  <c r="G55" i="2"/>
  <c r="H55" i="2"/>
  <c r="I18" i="2"/>
  <c r="G18" i="2"/>
  <c r="H18" i="2"/>
  <c r="I269" i="2"/>
  <c r="G269" i="2"/>
  <c r="H269" i="2"/>
  <c r="I107" i="2"/>
  <c r="G107" i="2"/>
  <c r="H107" i="2"/>
  <c r="I186" i="2"/>
  <c r="G186" i="2"/>
  <c r="H186" i="2"/>
  <c r="I19" i="2"/>
  <c r="G19" i="2"/>
  <c r="H19" i="2"/>
  <c r="I56" i="2"/>
  <c r="G56" i="2"/>
  <c r="H56" i="2"/>
  <c r="I53" i="2"/>
  <c r="G53" i="2"/>
  <c r="H53" i="2"/>
  <c r="I48" i="2"/>
  <c r="G48" i="2"/>
  <c r="H48" i="2"/>
  <c r="I77" i="2"/>
  <c r="G77" i="2"/>
  <c r="H77" i="2"/>
  <c r="I211" i="2"/>
  <c r="G211" i="2"/>
  <c r="H211" i="2"/>
  <c r="I101" i="2"/>
  <c r="G101" i="2"/>
  <c r="H101" i="2"/>
  <c r="I149" i="2"/>
  <c r="G149" i="2"/>
  <c r="H149" i="2"/>
  <c r="I170" i="2"/>
  <c r="G170" i="2"/>
  <c r="H170" i="2"/>
  <c r="I146" i="2"/>
  <c r="G146" i="2"/>
  <c r="H146" i="2"/>
  <c r="I249" i="2"/>
  <c r="G249" i="2"/>
  <c r="H249" i="2"/>
  <c r="I27" i="2"/>
  <c r="G27" i="2"/>
  <c r="H27" i="2"/>
  <c r="I239" i="2"/>
  <c r="G239" i="2"/>
  <c r="H239" i="2"/>
  <c r="I173" i="2"/>
  <c r="G173" i="2"/>
  <c r="H173" i="2"/>
  <c r="I162" i="2"/>
  <c r="G162" i="2"/>
  <c r="H162" i="2"/>
  <c r="I201" i="2"/>
  <c r="G201" i="2"/>
  <c r="H201" i="2"/>
  <c r="I74" i="2"/>
  <c r="G74" i="2"/>
  <c r="H74" i="2"/>
  <c r="I277" i="2"/>
  <c r="G277" i="2"/>
  <c r="H277" i="2"/>
  <c r="I182" i="2"/>
  <c r="G182" i="2"/>
  <c r="H182" i="2"/>
  <c r="I143" i="2"/>
  <c r="G143" i="2"/>
  <c r="H143" i="2"/>
  <c r="I293" i="2"/>
  <c r="G293" i="2"/>
  <c r="H293" i="2"/>
  <c r="I111" i="2"/>
  <c r="G111" i="2"/>
  <c r="H111" i="2"/>
  <c r="I254" i="2"/>
  <c r="G254" i="2"/>
  <c r="H254" i="2"/>
  <c r="I189" i="2"/>
  <c r="G189" i="2"/>
  <c r="H189" i="2"/>
  <c r="I178" i="2"/>
  <c r="G178" i="2"/>
  <c r="H178" i="2"/>
  <c r="I235" i="2"/>
  <c r="G235" i="2"/>
  <c r="H235" i="2"/>
  <c r="I83" i="2"/>
  <c r="G83" i="2"/>
  <c r="H83" i="2"/>
  <c r="I172" i="2"/>
  <c r="G172" i="2"/>
  <c r="H172" i="2"/>
  <c r="I206" i="2"/>
  <c r="G206" i="2"/>
  <c r="H206" i="2"/>
  <c r="I76" i="2"/>
  <c r="G76" i="2"/>
  <c r="H76" i="2"/>
  <c r="I163" i="2"/>
  <c r="G163" i="2"/>
  <c r="H163" i="2"/>
  <c r="I306" i="2"/>
  <c r="G306" i="2"/>
  <c r="H306" i="2"/>
  <c r="I181" i="2"/>
  <c r="G181" i="2"/>
  <c r="H181" i="2"/>
  <c r="I207" i="2"/>
  <c r="G207" i="2"/>
  <c r="H207" i="2"/>
  <c r="I137" i="2"/>
  <c r="G137" i="2"/>
  <c r="H137" i="2"/>
  <c r="I226" i="2"/>
  <c r="G226" i="2"/>
  <c r="H226" i="2"/>
  <c r="I147" i="2"/>
  <c r="G147" i="2"/>
  <c r="H147" i="2"/>
  <c r="I192" i="2"/>
  <c r="G192" i="2"/>
  <c r="H192" i="2"/>
  <c r="I208" i="2"/>
  <c r="G208" i="2"/>
  <c r="H208" i="2"/>
  <c r="I94" i="2"/>
  <c r="G94" i="2"/>
  <c r="H94" i="2"/>
  <c r="I95" i="2"/>
  <c r="G95" i="2"/>
  <c r="H95" i="2"/>
  <c r="I93" i="2"/>
  <c r="G93" i="2"/>
  <c r="H93" i="2"/>
  <c r="I265" i="2"/>
  <c r="G265" i="2"/>
  <c r="H265" i="2"/>
  <c r="I148" i="2"/>
  <c r="G148" i="2"/>
  <c r="H148" i="2"/>
  <c r="I151" i="2"/>
  <c r="G151" i="2"/>
  <c r="H151" i="2"/>
  <c r="I282" i="2"/>
  <c r="G282" i="2"/>
  <c r="H282" i="2"/>
  <c r="I89" i="2"/>
  <c r="G89" i="2"/>
  <c r="H89" i="2"/>
  <c r="I248" i="2"/>
  <c r="G248" i="2"/>
  <c r="H248" i="2"/>
  <c r="I44" i="2"/>
  <c r="G44" i="2"/>
  <c r="H44" i="2"/>
  <c r="I23" i="2"/>
  <c r="G23" i="2"/>
  <c r="H23" i="2"/>
  <c r="I317" i="2"/>
  <c r="G317" i="2"/>
  <c r="H317" i="2"/>
  <c r="I141" i="2"/>
  <c r="G141" i="2"/>
  <c r="H141" i="2"/>
  <c r="I271" i="2"/>
  <c r="G271" i="2"/>
  <c r="H271" i="2"/>
  <c r="I185" i="2"/>
  <c r="G185" i="2"/>
  <c r="H185" i="2"/>
  <c r="I51" i="2"/>
  <c r="G51" i="2"/>
  <c r="H51" i="2"/>
  <c r="I46" i="2"/>
  <c r="G46" i="2"/>
  <c r="H46" i="2"/>
  <c r="I205" i="2"/>
  <c r="G205" i="2"/>
  <c r="H205" i="2"/>
  <c r="I138" i="2"/>
  <c r="G138" i="2"/>
  <c r="H138" i="2"/>
  <c r="I13" i="2"/>
  <c r="G13" i="2"/>
  <c r="H13" i="2"/>
  <c r="I57" i="2"/>
  <c r="G57" i="2"/>
  <c r="H57" i="2"/>
  <c r="I161" i="2"/>
  <c r="G161" i="2"/>
  <c r="H161" i="2"/>
  <c r="I214" i="2"/>
  <c r="G214" i="2"/>
  <c r="H214" i="2"/>
  <c r="I28" i="2"/>
  <c r="G28" i="2"/>
  <c r="H28" i="2"/>
  <c r="I96" i="2"/>
  <c r="G96" i="2"/>
  <c r="H96" i="2"/>
  <c r="I15" i="2"/>
  <c r="G15" i="2"/>
  <c r="H15" i="2"/>
  <c r="I195" i="2"/>
  <c r="G195" i="2"/>
  <c r="H195" i="2"/>
  <c r="I118" i="2"/>
  <c r="G118" i="2"/>
  <c r="H118" i="2"/>
  <c r="I30" i="2"/>
  <c r="G30" i="2"/>
  <c r="H30" i="2"/>
  <c r="I233" i="2"/>
  <c r="G233" i="2"/>
  <c r="H233" i="2"/>
  <c r="I108" i="2"/>
  <c r="G108" i="2"/>
  <c r="H108" i="2"/>
  <c r="I88" i="2"/>
  <c r="G88" i="2"/>
  <c r="H88" i="2"/>
  <c r="I251" i="2"/>
  <c r="G251" i="2"/>
  <c r="H251" i="2"/>
  <c r="I26" i="2"/>
  <c r="G26" i="2"/>
  <c r="H26" i="2"/>
  <c r="I133" i="2"/>
  <c r="G133" i="2"/>
  <c r="H133" i="2"/>
  <c r="I167" i="2"/>
  <c r="G167" i="2"/>
  <c r="H167" i="2"/>
  <c r="I165" i="2"/>
  <c r="G165" i="2"/>
  <c r="H165" i="2"/>
  <c r="I191" i="2"/>
  <c r="G191" i="2"/>
  <c r="H191" i="2"/>
  <c r="I276" i="2"/>
  <c r="G276" i="2"/>
  <c r="H276" i="2"/>
  <c r="I50" i="2"/>
  <c r="G50" i="2"/>
  <c r="H50" i="2"/>
  <c r="I126" i="2"/>
  <c r="G126" i="2"/>
  <c r="H126" i="2"/>
  <c r="I164" i="2"/>
  <c r="G164" i="2"/>
  <c r="H164" i="2"/>
  <c r="I20" i="2"/>
  <c r="G20" i="2"/>
  <c r="H20" i="2"/>
  <c r="I314" i="2"/>
  <c r="G314" i="2"/>
  <c r="H314" i="2"/>
  <c r="I132" i="2"/>
  <c r="G132" i="2"/>
  <c r="H132" i="2"/>
  <c r="I262" i="2"/>
  <c r="G262" i="2"/>
  <c r="H262" i="2"/>
  <c r="I243" i="2"/>
  <c r="G243" i="2"/>
  <c r="H243" i="2"/>
  <c r="I61" i="2"/>
  <c r="G61" i="2"/>
  <c r="H61" i="2"/>
  <c r="I110" i="2"/>
  <c r="G110" i="2"/>
  <c r="H110" i="2"/>
  <c r="I215" i="2"/>
  <c r="G215" i="2"/>
  <c r="H215" i="2"/>
  <c r="I171" i="2"/>
  <c r="G171" i="2"/>
  <c r="H171" i="2"/>
  <c r="I294" i="2"/>
  <c r="G294" i="2"/>
  <c r="H294" i="2"/>
  <c r="I202" i="2"/>
  <c r="G202" i="2"/>
  <c r="H202" i="2"/>
  <c r="I34" i="2"/>
  <c r="G34" i="2"/>
  <c r="H34" i="2"/>
  <c r="I280" i="2"/>
  <c r="G280" i="2"/>
  <c r="H280" i="2"/>
  <c r="I284" i="2"/>
  <c r="G284" i="2"/>
  <c r="H284" i="2"/>
  <c r="I112" i="2"/>
  <c r="G112" i="2"/>
  <c r="H112" i="2"/>
  <c r="I60" i="2"/>
  <c r="G60" i="2"/>
  <c r="H60" i="2"/>
  <c r="I87" i="2"/>
  <c r="G87" i="2"/>
  <c r="H87" i="2"/>
  <c r="I125" i="2"/>
  <c r="G125" i="2"/>
  <c r="H125" i="2"/>
  <c r="I310" i="2"/>
  <c r="G310" i="2"/>
  <c r="H310" i="2"/>
  <c r="I127" i="2"/>
  <c r="G127" i="2"/>
  <c r="H127" i="2"/>
  <c r="I86" i="2"/>
  <c r="G86" i="2"/>
  <c r="H86" i="2"/>
  <c r="I237" i="2"/>
  <c r="G237" i="2"/>
  <c r="H237" i="2"/>
  <c r="I245" i="2"/>
  <c r="G245" i="2"/>
  <c r="H245" i="2"/>
  <c r="I155" i="2"/>
  <c r="G155" i="2"/>
  <c r="H155" i="2"/>
  <c r="I24" i="2"/>
  <c r="G24" i="2"/>
  <c r="H24" i="2"/>
  <c r="I75" i="2"/>
  <c r="G75" i="2"/>
  <c r="H75" i="2"/>
  <c r="I140" i="2"/>
  <c r="G140" i="2"/>
  <c r="H140" i="2"/>
  <c r="I168" i="2"/>
  <c r="G168" i="2"/>
  <c r="H168" i="2"/>
  <c r="I244" i="2"/>
  <c r="G244" i="2"/>
  <c r="H244" i="2"/>
  <c r="I131" i="2"/>
  <c r="G131" i="2"/>
  <c r="H131" i="2"/>
  <c r="I135" i="2"/>
  <c r="G135" i="2"/>
  <c r="H135" i="2"/>
  <c r="I105" i="2"/>
  <c r="G105" i="2"/>
  <c r="H105" i="2"/>
  <c r="I39" i="2"/>
  <c r="G39" i="2"/>
  <c r="H39" i="2"/>
  <c r="I160" i="2"/>
  <c r="G160" i="2"/>
  <c r="H160" i="2"/>
  <c r="I174" i="2"/>
  <c r="G174" i="2"/>
  <c r="H174" i="2"/>
  <c r="I65" i="2"/>
  <c r="G65" i="2"/>
  <c r="H65" i="2"/>
  <c r="I66" i="2"/>
  <c r="G66" i="2"/>
  <c r="H66" i="2"/>
  <c r="I312" i="2"/>
  <c r="G312" i="2"/>
  <c r="H312" i="2"/>
  <c r="I234" i="2"/>
  <c r="G234" i="2"/>
  <c r="H234" i="2"/>
  <c r="I102" i="2"/>
  <c r="G102" i="2"/>
  <c r="H102" i="2"/>
  <c r="I217" i="2"/>
  <c r="G217" i="2"/>
  <c r="H217" i="2"/>
  <c r="I70" i="2"/>
  <c r="G70" i="2"/>
  <c r="H70" i="2"/>
  <c r="I142" i="2"/>
  <c r="G142" i="2"/>
  <c r="H142" i="2"/>
  <c r="I123" i="2"/>
  <c r="G123" i="2"/>
  <c r="H123" i="2"/>
  <c r="I134" i="2"/>
  <c r="G134" i="2"/>
  <c r="H134" i="2"/>
  <c r="I158" i="2"/>
  <c r="G158" i="2"/>
  <c r="H158" i="2"/>
  <c r="I199" i="2"/>
  <c r="G199" i="2"/>
  <c r="H199" i="2"/>
  <c r="I159" i="2"/>
  <c r="G159" i="2"/>
  <c r="H159" i="2"/>
  <c r="I180" i="2"/>
  <c r="G180" i="2"/>
  <c r="H180" i="2"/>
  <c r="I128" i="2"/>
  <c r="G128" i="2"/>
  <c r="H128" i="2"/>
  <c r="I255" i="2"/>
  <c r="G255" i="2"/>
  <c r="H255" i="2"/>
  <c r="I305" i="2"/>
  <c r="G305" i="2"/>
  <c r="H305" i="2"/>
  <c r="I114" i="2"/>
  <c r="G114" i="2"/>
  <c r="H114" i="2"/>
  <c r="I169" i="2"/>
  <c r="G169" i="2"/>
  <c r="H169" i="2"/>
  <c r="I119" i="2"/>
  <c r="G119" i="2"/>
  <c r="H119" i="2"/>
  <c r="I295" i="2"/>
  <c r="G295" i="2"/>
  <c r="H295" i="2"/>
  <c r="I43" i="2"/>
  <c r="G43" i="2"/>
  <c r="H43" i="2"/>
  <c r="I179" i="2"/>
  <c r="G179" i="2"/>
  <c r="H179" i="2"/>
  <c r="I183" i="2"/>
  <c r="G183" i="2"/>
  <c r="H183" i="2"/>
  <c r="I176" i="2"/>
  <c r="G176" i="2"/>
  <c r="H176" i="2"/>
  <c r="I307" i="2"/>
  <c r="G307" i="2"/>
  <c r="H307" i="2"/>
  <c r="I286" i="2"/>
  <c r="G286" i="2"/>
  <c r="H286" i="2"/>
  <c r="I175" i="2"/>
  <c r="G175" i="2"/>
  <c r="H175" i="2"/>
  <c r="I281" i="2"/>
  <c r="G281" i="2"/>
  <c r="H281" i="2"/>
  <c r="I35" i="2"/>
  <c r="G35" i="2"/>
  <c r="H35" i="2"/>
  <c r="I100" i="2"/>
  <c r="G100" i="2"/>
  <c r="H100" i="2"/>
  <c r="I37" i="2"/>
  <c r="G37" i="2"/>
  <c r="H37" i="2"/>
  <c r="I177" i="2"/>
  <c r="G177" i="2"/>
  <c r="H177" i="2"/>
  <c r="I212" i="2"/>
  <c r="G212" i="2"/>
  <c r="H212" i="2"/>
  <c r="I204" i="2"/>
  <c r="G204" i="2"/>
  <c r="H204" i="2"/>
  <c r="I29" i="2"/>
  <c r="G29" i="2"/>
  <c r="H29" i="2"/>
  <c r="I14" i="2"/>
  <c r="G14" i="2"/>
  <c r="H14" i="2"/>
  <c r="I311" i="2"/>
  <c r="G311" i="2"/>
  <c r="H311" i="2"/>
  <c r="I21" i="2"/>
  <c r="G21" i="2"/>
  <c r="H21" i="2"/>
  <c r="I230" i="2"/>
  <c r="G230" i="2"/>
  <c r="H230" i="2"/>
  <c r="I188" i="2"/>
  <c r="G188" i="2"/>
  <c r="H188" i="2"/>
  <c r="I247" i="2"/>
  <c r="G247" i="2"/>
  <c r="H247" i="2"/>
  <c r="I260" i="2"/>
  <c r="G260" i="2"/>
  <c r="H260" i="2"/>
  <c r="I194" i="2"/>
  <c r="G194" i="2"/>
  <c r="H194" i="2"/>
  <c r="I31" i="2"/>
  <c r="G31" i="2"/>
  <c r="H31" i="2"/>
  <c r="I79" i="2"/>
  <c r="G79" i="2"/>
  <c r="H79" i="2"/>
  <c r="I184" i="2"/>
  <c r="G184" i="2"/>
  <c r="H184" i="2"/>
  <c r="I242" i="2"/>
  <c r="G242" i="2"/>
  <c r="H242" i="2"/>
  <c r="I283" i="2"/>
  <c r="G283" i="2"/>
  <c r="H283" i="2"/>
  <c r="I253" i="2"/>
  <c r="G253" i="2"/>
  <c r="H253" i="2"/>
  <c r="I259" i="2"/>
  <c r="G259" i="2"/>
  <c r="H259" i="2"/>
  <c r="I99" i="2"/>
  <c r="G99" i="2"/>
  <c r="H99" i="2"/>
  <c r="L212" i="2" l="1"/>
  <c r="L134" i="2"/>
  <c r="L86" i="2"/>
  <c r="K216" i="2"/>
  <c r="K17" i="2"/>
  <c r="K137" i="2"/>
  <c r="K67" i="2"/>
  <c r="K54" i="2"/>
  <c r="K40" i="2"/>
  <c r="K89" i="2"/>
  <c r="L115" i="2"/>
  <c r="L152" i="2"/>
  <c r="L297" i="2"/>
  <c r="L103" i="2"/>
  <c r="L270" i="2"/>
  <c r="K75" i="2"/>
  <c r="K200" i="2"/>
  <c r="L83" i="2"/>
  <c r="L251" i="2"/>
  <c r="L222" i="2"/>
  <c r="K58" i="2"/>
  <c r="K242" i="2"/>
  <c r="K174" i="2"/>
  <c r="K148" i="2"/>
  <c r="K103" i="2"/>
  <c r="K270" i="2"/>
  <c r="K162" i="2"/>
  <c r="K207" i="2"/>
  <c r="L240" i="2"/>
  <c r="K199" i="2"/>
  <c r="L39" i="2"/>
  <c r="K245" i="2"/>
  <c r="L93" i="2"/>
  <c r="L98" i="2"/>
  <c r="L291" i="2"/>
  <c r="K212" i="2"/>
  <c r="L170" i="2"/>
  <c r="L109" i="2"/>
  <c r="L153" i="2"/>
  <c r="L110" i="2"/>
  <c r="L151" i="2"/>
  <c r="L181" i="2"/>
  <c r="L188" i="2"/>
  <c r="L168" i="2"/>
  <c r="L60" i="2"/>
  <c r="K78" i="2"/>
  <c r="K299" i="2"/>
  <c r="K100" i="2"/>
  <c r="L111" i="2"/>
  <c r="L12" i="2"/>
  <c r="L113" i="2"/>
  <c r="L285" i="2"/>
  <c r="K95" i="2"/>
  <c r="K257" i="2"/>
  <c r="K47" i="2"/>
  <c r="L286" i="2"/>
  <c r="L89" i="2"/>
  <c r="K178" i="2"/>
  <c r="L254" i="2"/>
  <c r="K277" i="2"/>
  <c r="K116" i="2"/>
  <c r="L252" i="2"/>
  <c r="K266" i="2"/>
  <c r="L49" i="2"/>
  <c r="L90" i="2"/>
  <c r="K70" i="2"/>
  <c r="K28" i="2"/>
  <c r="L161" i="2"/>
  <c r="K317" i="2"/>
  <c r="L44" i="2"/>
  <c r="L166" i="2"/>
  <c r="K150" i="2"/>
  <c r="K152" i="2"/>
  <c r="L287" i="2"/>
  <c r="K263" i="2"/>
  <c r="K92" i="2"/>
  <c r="L304" i="2"/>
  <c r="L123" i="2"/>
  <c r="L127" i="2"/>
  <c r="L150" i="2"/>
  <c r="L106" i="2"/>
  <c r="L92" i="2"/>
  <c r="L260" i="2"/>
  <c r="L105" i="2"/>
  <c r="K175" i="2"/>
  <c r="L307" i="2"/>
  <c r="K255" i="2"/>
  <c r="L180" i="2"/>
  <c r="K234" i="2"/>
  <c r="L66" i="2"/>
  <c r="K140" i="2"/>
  <c r="L24" i="2"/>
  <c r="K112" i="2"/>
  <c r="L280" i="2"/>
  <c r="K132" i="2"/>
  <c r="K191" i="2"/>
  <c r="K57" i="2"/>
  <c r="K77" i="2"/>
  <c r="K115" i="2"/>
  <c r="L145" i="2"/>
  <c r="K272" i="2"/>
  <c r="K80" i="2"/>
  <c r="L224" i="2"/>
  <c r="L159" i="2"/>
  <c r="L65" i="2"/>
  <c r="L34" i="2"/>
  <c r="L50" i="2"/>
  <c r="K297" i="2"/>
  <c r="K275" i="2"/>
  <c r="L279" i="2"/>
  <c r="K91" i="2"/>
  <c r="L59" i="2"/>
  <c r="K261" i="2"/>
  <c r="L258" i="2"/>
  <c r="L239" i="2"/>
  <c r="L203" i="2"/>
  <c r="K37" i="2"/>
  <c r="K119" i="2"/>
  <c r="L114" i="2"/>
  <c r="K142" i="2"/>
  <c r="L217" i="2"/>
  <c r="K135" i="2"/>
  <c r="L244" i="2"/>
  <c r="K310" i="2"/>
  <c r="L87" i="2"/>
  <c r="K172" i="2"/>
  <c r="L235" i="2"/>
  <c r="K293" i="2"/>
  <c r="L196" i="2"/>
  <c r="L47" i="2"/>
  <c r="K286" i="2"/>
  <c r="K171" i="2"/>
  <c r="L249" i="2"/>
  <c r="K107" i="2"/>
  <c r="K300" i="2"/>
  <c r="K69" i="2"/>
  <c r="K10" i="2"/>
  <c r="K42" i="2"/>
  <c r="L303" i="2"/>
  <c r="L79" i="2"/>
  <c r="K230" i="2"/>
  <c r="K259" i="2"/>
  <c r="K262" i="2"/>
  <c r="K26" i="2"/>
  <c r="L88" i="2"/>
  <c r="L13" i="2"/>
  <c r="K254" i="2"/>
  <c r="K170" i="2"/>
  <c r="K18" i="2"/>
  <c r="K22" i="2"/>
  <c r="L274" i="2"/>
  <c r="L97" i="2"/>
  <c r="L84" i="2"/>
  <c r="L259" i="2"/>
  <c r="K128" i="2"/>
  <c r="K160" i="2"/>
  <c r="K125" i="2"/>
  <c r="K202" i="2"/>
  <c r="L195" i="2"/>
  <c r="L185" i="2"/>
  <c r="L56" i="2"/>
  <c r="K45" i="2"/>
  <c r="L73" i="2"/>
  <c r="K210" i="2"/>
  <c r="L257" i="2"/>
  <c r="L71" i="2"/>
  <c r="K250" i="2"/>
  <c r="K129" i="2"/>
  <c r="L22" i="2"/>
  <c r="K288" i="2"/>
  <c r="K229" i="2"/>
  <c r="K238" i="2"/>
  <c r="L137" i="2"/>
  <c r="K29" i="2"/>
  <c r="K183" i="2"/>
  <c r="L43" i="2"/>
  <c r="L202" i="2"/>
  <c r="K20" i="2"/>
  <c r="K167" i="2"/>
  <c r="K108" i="2"/>
  <c r="L30" i="2"/>
  <c r="K208" i="2"/>
  <c r="K306" i="2"/>
  <c r="K239" i="2"/>
  <c r="L45" i="2"/>
  <c r="K109" i="2"/>
  <c r="K190" i="2"/>
  <c r="L229" i="2"/>
  <c r="K221" i="2"/>
  <c r="L157" i="2"/>
  <c r="K312" i="2"/>
  <c r="K237" i="2"/>
  <c r="L167" i="2"/>
  <c r="L28" i="2"/>
  <c r="K271" i="2"/>
  <c r="K143" i="2"/>
  <c r="L277" i="2"/>
  <c r="K63" i="2"/>
  <c r="L300" i="2"/>
  <c r="L298" i="2"/>
  <c r="K289" i="2"/>
  <c r="L80" i="2"/>
  <c r="L292" i="2"/>
  <c r="L102" i="2"/>
  <c r="L155" i="2"/>
  <c r="K279" i="2"/>
  <c r="K59" i="2"/>
  <c r="K98" i="2"/>
  <c r="K258" i="2"/>
  <c r="L177" i="2"/>
  <c r="K99" i="2"/>
  <c r="L253" i="2"/>
  <c r="L311" i="2"/>
  <c r="L169" i="2"/>
  <c r="K294" i="2"/>
  <c r="L215" i="2"/>
  <c r="K50" i="2"/>
  <c r="L191" i="2"/>
  <c r="K118" i="2"/>
  <c r="K51" i="2"/>
  <c r="L282" i="2"/>
  <c r="K226" i="2"/>
  <c r="K53" i="2"/>
  <c r="L19" i="2"/>
  <c r="K316" i="2"/>
  <c r="K240" i="2"/>
  <c r="K227" i="2"/>
  <c r="K189" i="2"/>
  <c r="K223" i="2"/>
  <c r="K85" i="2"/>
  <c r="K144" i="2"/>
  <c r="L184" i="2"/>
  <c r="L14" i="2"/>
  <c r="L35" i="2"/>
  <c r="K179" i="2"/>
  <c r="L243" i="2"/>
  <c r="K164" i="2"/>
  <c r="K165" i="2"/>
  <c r="L214" i="2"/>
  <c r="K151" i="2"/>
  <c r="K163" i="2"/>
  <c r="L189" i="2"/>
  <c r="L182" i="2"/>
  <c r="L74" i="2"/>
  <c r="K82" i="2"/>
  <c r="L144" i="2"/>
  <c r="K49" i="2"/>
  <c r="K90" i="2"/>
  <c r="K184" i="2"/>
  <c r="K194" i="2"/>
  <c r="L247" i="2"/>
  <c r="L179" i="2"/>
  <c r="K158" i="2"/>
  <c r="K131" i="2"/>
  <c r="K284" i="2"/>
  <c r="K314" i="2"/>
  <c r="L164" i="2"/>
  <c r="L233" i="2"/>
  <c r="L192" i="2"/>
  <c r="L163" i="2"/>
  <c r="K101" i="2"/>
  <c r="K220" i="2"/>
  <c r="L33" i="2"/>
  <c r="K196" i="2"/>
  <c r="L318" i="2"/>
  <c r="L78" i="2"/>
  <c r="K224" i="2"/>
  <c r="K287" i="2"/>
  <c r="L197" i="2"/>
  <c r="K274" i="2"/>
  <c r="K97" i="2"/>
  <c r="K84" i="2"/>
  <c r="L262" i="2"/>
  <c r="L133" i="2"/>
  <c r="L138" i="2"/>
  <c r="K307" i="2"/>
  <c r="L276" i="2"/>
  <c r="L128" i="2"/>
  <c r="L158" i="2"/>
  <c r="L70" i="2"/>
  <c r="L312" i="2"/>
  <c r="L160" i="2"/>
  <c r="L131" i="2"/>
  <c r="L75" i="2"/>
  <c r="L237" i="2"/>
  <c r="L125" i="2"/>
  <c r="L284" i="2"/>
  <c r="K243" i="2"/>
  <c r="L26" i="2"/>
  <c r="K13" i="2"/>
  <c r="K141" i="2"/>
  <c r="L23" i="2"/>
  <c r="K192" i="2"/>
  <c r="L178" i="2"/>
  <c r="L201" i="2"/>
  <c r="K249" i="2"/>
  <c r="K52" i="2"/>
  <c r="L210" i="2"/>
  <c r="K298" i="2"/>
  <c r="L41" i="2"/>
  <c r="K291" i="2"/>
  <c r="L36" i="2"/>
  <c r="L263" i="2"/>
  <c r="K43" i="2"/>
  <c r="L283" i="2"/>
  <c r="L176" i="2"/>
  <c r="K311" i="2"/>
  <c r="K161" i="2"/>
  <c r="K94" i="2"/>
  <c r="K181" i="2"/>
  <c r="L206" i="2"/>
  <c r="K296" i="2"/>
  <c r="K145" i="2"/>
  <c r="L309" i="2"/>
  <c r="K304" i="2"/>
  <c r="K273" i="2"/>
  <c r="L40" i="2"/>
  <c r="L213" i="2"/>
  <c r="L268" i="2"/>
  <c r="L273" i="2"/>
  <c r="K246" i="2"/>
  <c r="L281" i="2"/>
  <c r="K247" i="2"/>
  <c r="K114" i="2"/>
  <c r="K180" i="2"/>
  <c r="K134" i="2"/>
  <c r="K217" i="2"/>
  <c r="K66" i="2"/>
  <c r="K39" i="2"/>
  <c r="K244" i="2"/>
  <c r="K24" i="2"/>
  <c r="K86" i="2"/>
  <c r="K87" i="2"/>
  <c r="K280" i="2"/>
  <c r="K235" i="2"/>
  <c r="K74" i="2"/>
  <c r="K19" i="2"/>
  <c r="K73" i="2"/>
  <c r="K318" i="2"/>
  <c r="K156" i="2"/>
  <c r="K71" i="2"/>
  <c r="L129" i="2"/>
  <c r="K120" i="2"/>
  <c r="K197" i="2"/>
  <c r="L17" i="2"/>
  <c r="K241" i="2"/>
  <c r="K256" i="2"/>
  <c r="K236" i="2"/>
  <c r="K32" i="2"/>
  <c r="K117" i="2"/>
  <c r="L232" i="2"/>
  <c r="K252" i="2"/>
  <c r="K79" i="2"/>
  <c r="K204" i="2"/>
  <c r="L172" i="2"/>
  <c r="L187" i="2"/>
  <c r="K157" i="2"/>
  <c r="K198" i="2"/>
  <c r="L61" i="2"/>
  <c r="L146" i="2"/>
  <c r="L236" i="2"/>
  <c r="L308" i="2"/>
  <c r="L11" i="2"/>
  <c r="L272" i="2"/>
  <c r="L216" i="2"/>
  <c r="K21" i="2"/>
  <c r="L118" i="2"/>
  <c r="L32" i="2"/>
  <c r="L299" i="2"/>
  <c r="K38" i="2"/>
  <c r="L100" i="2"/>
  <c r="K61" i="2"/>
  <c r="L147" i="2"/>
  <c r="L204" i="2"/>
  <c r="K233" i="2"/>
  <c r="L21" i="2"/>
  <c r="L294" i="2"/>
  <c r="L51" i="2"/>
  <c r="L85" i="2"/>
  <c r="K153" i="2"/>
  <c r="K113" i="2"/>
  <c r="K139" i="2"/>
  <c r="K121" i="2"/>
  <c r="K285" i="2"/>
  <c r="K290" i="2"/>
  <c r="L38" i="2"/>
  <c r="L54" i="2"/>
  <c r="K215" i="2"/>
  <c r="L317" i="2"/>
  <c r="K253" i="2"/>
  <c r="K88" i="2"/>
  <c r="K35" i="2"/>
  <c r="L305" i="2"/>
  <c r="L31" i="2"/>
  <c r="K260" i="2"/>
  <c r="L295" i="2"/>
  <c r="K169" i="2"/>
  <c r="K265" i="2"/>
  <c r="K206" i="2"/>
  <c r="L63" i="2"/>
  <c r="L250" i="2"/>
  <c r="L62" i="2"/>
  <c r="L121" i="2"/>
  <c r="L288" i="2"/>
  <c r="L271" i="2"/>
  <c r="L94" i="2"/>
  <c r="K96" i="2"/>
  <c r="K46" i="2"/>
  <c r="K248" i="2"/>
  <c r="L306" i="2"/>
  <c r="L101" i="2"/>
  <c r="L25" i="2"/>
  <c r="L219" i="2"/>
  <c r="L64" i="2"/>
  <c r="L99" i="2"/>
  <c r="L194" i="2"/>
  <c r="L175" i="2"/>
  <c r="L119" i="2"/>
  <c r="L255" i="2"/>
  <c r="L199" i="2"/>
  <c r="L142" i="2"/>
  <c r="L234" i="2"/>
  <c r="L174" i="2"/>
  <c r="L135" i="2"/>
  <c r="L140" i="2"/>
  <c r="L245" i="2"/>
  <c r="L310" i="2"/>
  <c r="L112" i="2"/>
  <c r="L20" i="2"/>
  <c r="L96" i="2"/>
  <c r="K214" i="2"/>
  <c r="L46" i="2"/>
  <c r="K185" i="2"/>
  <c r="L248" i="2"/>
  <c r="K282" i="2"/>
  <c r="L186" i="2"/>
  <c r="L55" i="2"/>
  <c r="L76" i="2"/>
  <c r="L242" i="2"/>
  <c r="L230" i="2"/>
  <c r="L37" i="2"/>
  <c r="K283" i="2"/>
  <c r="K188" i="2"/>
  <c r="K176" i="2"/>
  <c r="K295" i="2"/>
  <c r="K305" i="2"/>
  <c r="K159" i="2"/>
  <c r="K123" i="2"/>
  <c r="K102" i="2"/>
  <c r="K65" i="2"/>
  <c r="K105" i="2"/>
  <c r="K168" i="2"/>
  <c r="K155" i="2"/>
  <c r="K127" i="2"/>
  <c r="K60" i="2"/>
  <c r="K34" i="2"/>
  <c r="L165" i="2"/>
  <c r="L108" i="2"/>
  <c r="L265" i="2"/>
  <c r="L143" i="2"/>
  <c r="L48" i="2"/>
  <c r="L193" i="2"/>
  <c r="L156" i="2"/>
  <c r="L162" i="2"/>
  <c r="L29" i="2"/>
  <c r="L183" i="2"/>
  <c r="K31" i="2"/>
  <c r="K14" i="2"/>
  <c r="K177" i="2"/>
  <c r="K281" i="2"/>
  <c r="K126" i="2"/>
  <c r="K133" i="2"/>
  <c r="K30" i="2"/>
  <c r="K15" i="2"/>
  <c r="K205" i="2"/>
  <c r="K44" i="2"/>
  <c r="L223" i="2"/>
  <c r="L27" i="2"/>
  <c r="L149" i="2"/>
  <c r="L302" i="2"/>
  <c r="L171" i="2"/>
  <c r="L314" i="2"/>
  <c r="L95" i="2"/>
  <c r="L226" i="2"/>
  <c r="L173" i="2"/>
  <c r="L136" i="2"/>
  <c r="K231" i="2"/>
  <c r="L231" i="2"/>
  <c r="L126" i="2"/>
  <c r="L15" i="2"/>
  <c r="L205" i="2"/>
  <c r="K93" i="2"/>
  <c r="L18" i="2"/>
  <c r="K110" i="2"/>
  <c r="K276" i="2"/>
  <c r="K251" i="2"/>
  <c r="K195" i="2"/>
  <c r="L57" i="2"/>
  <c r="K138" i="2"/>
  <c r="L141" i="2"/>
  <c r="K23" i="2"/>
  <c r="L148" i="2"/>
  <c r="L208" i="2"/>
  <c r="K147" i="2"/>
  <c r="L207" i="2"/>
  <c r="K83" i="2"/>
  <c r="L293" i="2"/>
  <c r="K182" i="2"/>
  <c r="L107" i="2"/>
  <c r="L68" i="2"/>
  <c r="L104" i="2"/>
  <c r="L154" i="2"/>
  <c r="L132" i="2"/>
  <c r="L53" i="2"/>
  <c r="K278" i="2"/>
  <c r="L278" i="2"/>
  <c r="K228" i="2"/>
  <c r="L228" i="2"/>
  <c r="K76" i="2"/>
  <c r="K111" i="2"/>
  <c r="L77" i="2"/>
  <c r="L296" i="2"/>
  <c r="K201" i="2"/>
  <c r="K149" i="2"/>
  <c r="K186" i="2"/>
  <c r="K25" i="2"/>
  <c r="K136" i="2"/>
  <c r="K64" i="2"/>
  <c r="K104" i="2"/>
  <c r="K193" i="2"/>
  <c r="K219" i="2"/>
  <c r="K154" i="2"/>
  <c r="K302" i="2"/>
  <c r="L139" i="2"/>
  <c r="K173" i="2"/>
  <c r="K211" i="2"/>
  <c r="K269" i="2"/>
  <c r="K16" i="2"/>
  <c r="K315" i="2"/>
  <c r="K81" i="2"/>
  <c r="K264" i="2"/>
  <c r="K122" i="2"/>
  <c r="K124" i="2"/>
  <c r="K209" i="2"/>
  <c r="K267" i="2"/>
  <c r="L220" i="2"/>
  <c r="L241" i="2"/>
  <c r="L52" i="2"/>
  <c r="L256" i="2"/>
  <c r="L67" i="2"/>
  <c r="L82" i="2"/>
  <c r="L218" i="2"/>
  <c r="K218" i="2"/>
  <c r="K27" i="2"/>
  <c r="L211" i="2"/>
  <c r="K48" i="2"/>
  <c r="L269" i="2"/>
  <c r="K55" i="2"/>
  <c r="L16" i="2"/>
  <c r="K68" i="2"/>
  <c r="L315" i="2"/>
  <c r="K225" i="2"/>
  <c r="L81" i="2"/>
  <c r="K130" i="2"/>
  <c r="L264" i="2"/>
  <c r="K301" i="2"/>
  <c r="L122" i="2"/>
  <c r="K313" i="2"/>
  <c r="L124" i="2"/>
  <c r="K12" i="2"/>
  <c r="L209" i="2"/>
  <c r="K11" i="2"/>
  <c r="L267" i="2"/>
  <c r="K203" i="2"/>
  <c r="L117" i="2"/>
  <c r="L316" i="2"/>
  <c r="K308" i="2"/>
  <c r="K213" i="2"/>
  <c r="K41" i="2"/>
  <c r="K222" i="2"/>
  <c r="K146" i="2"/>
  <c r="K56" i="2"/>
  <c r="K166" i="2"/>
  <c r="K33" i="2"/>
  <c r="L225" i="2"/>
  <c r="K187" i="2"/>
  <c r="L130" i="2"/>
  <c r="K106" i="2"/>
  <c r="L301" i="2"/>
  <c r="L313" i="2"/>
  <c r="L69" i="2"/>
  <c r="L58" i="2"/>
  <c r="L238" i="2"/>
  <c r="L200" i="2"/>
  <c r="L10" i="2"/>
  <c r="L289" i="2"/>
  <c r="L120" i="2"/>
  <c r="L42" i="2"/>
  <c r="L227" i="2"/>
  <c r="L290" i="2"/>
  <c r="L116" i="2"/>
  <c r="L275" i="2"/>
  <c r="L190" i="2"/>
  <c r="L266" i="2"/>
  <c r="L91" i="2"/>
  <c r="L221" i="2"/>
  <c r="L198" i="2"/>
  <c r="L261" i="2"/>
  <c r="L246" i="2"/>
  <c r="K309" i="2"/>
  <c r="K62" i="2"/>
  <c r="K292" i="2"/>
  <c r="K232" i="2"/>
  <c r="K303" i="2"/>
  <c r="K268" i="2"/>
  <c r="K36" i="2"/>
</calcChain>
</file>

<file path=xl/sharedStrings.xml><?xml version="1.0" encoding="utf-8"?>
<sst xmlns="http://schemas.openxmlformats.org/spreadsheetml/2006/main" count="4856" uniqueCount="1577">
  <si>
    <t>Provider</t>
  </si>
  <si>
    <t>Bed Days</t>
  </si>
  <si>
    <t>Medicaid</t>
  </si>
  <si>
    <t>Number</t>
  </si>
  <si>
    <t>Provider Name</t>
  </si>
  <si>
    <t>Beds</t>
  </si>
  <si>
    <t>Available</t>
  </si>
  <si>
    <t>Occupancy %</t>
  </si>
  <si>
    <t>05044</t>
  </si>
  <si>
    <t xml:space="preserve">Gove County Medical Center          </t>
  </si>
  <si>
    <t>05156</t>
  </si>
  <si>
    <t xml:space="preserve">St. Luke Living Center              </t>
  </si>
  <si>
    <t>05281</t>
  </si>
  <si>
    <t xml:space="preserve">Sheridan County Hospital            </t>
  </si>
  <si>
    <t>05292</t>
  </si>
  <si>
    <t xml:space="preserve">Trego Co. Lemke Memorial LTCU       </t>
  </si>
  <si>
    <t>05426</t>
  </si>
  <si>
    <t xml:space="preserve">Salem Home                          </t>
  </si>
  <si>
    <t>05516</t>
  </si>
  <si>
    <t xml:space="preserve">Mitchell County Hospital LTCU       </t>
  </si>
  <si>
    <t>05584</t>
  </si>
  <si>
    <t xml:space="preserve">F W Huston Medical Center           </t>
  </si>
  <si>
    <t>05595</t>
  </si>
  <si>
    <t xml:space="preserve">Bethesda Home                       </t>
  </si>
  <si>
    <t>05630</t>
  </si>
  <si>
    <t xml:space="preserve">Ness County Hospital Dist.#2        </t>
  </si>
  <si>
    <t>05674</t>
  </si>
  <si>
    <t xml:space="preserve">Stanton County Hospital- LTCU       </t>
  </si>
  <si>
    <t>05685</t>
  </si>
  <si>
    <t xml:space="preserve">Satanta Dist. Hosp. LTCU            </t>
  </si>
  <si>
    <t>05697</t>
  </si>
  <si>
    <t xml:space="preserve">Morton Co Senior Living Community   </t>
  </si>
  <si>
    <t>05713</t>
  </si>
  <si>
    <t>Recover Care Meadowbrook Rehab, LLC</t>
  </si>
  <si>
    <t>05720</t>
  </si>
  <si>
    <t xml:space="preserve">Attica Long Term Care               </t>
  </si>
  <si>
    <t>05786</t>
  </si>
  <si>
    <t xml:space="preserve">Wichita County Health Center        </t>
  </si>
  <si>
    <t>05808</t>
  </si>
  <si>
    <t xml:space="preserve">Anderson County Hospital            </t>
  </si>
  <si>
    <t>10051</t>
  </si>
  <si>
    <t xml:space="preserve">Bethel Care Center                  </t>
  </si>
  <si>
    <t>Paramount Community Living and Rehab</t>
  </si>
  <si>
    <t>10098</t>
  </si>
  <si>
    <t xml:space="preserve">Peabody Operator, LLC               </t>
  </si>
  <si>
    <t>10141</t>
  </si>
  <si>
    <t xml:space="preserve">Medicalodges Wichita                </t>
  </si>
  <si>
    <t>Brookdale Overland Park</t>
  </si>
  <si>
    <t>Grand Plains - Skilled Nursing</t>
  </si>
  <si>
    <t>10310</t>
  </si>
  <si>
    <t xml:space="preserve">Brewster Health Center              </t>
  </si>
  <si>
    <t>10343</t>
  </si>
  <si>
    <t xml:space="preserve">Topeka Presbyterian Manor Inc.      </t>
  </si>
  <si>
    <t>10433</t>
  </si>
  <si>
    <t xml:space="preserve">Medicalodges Pittsburg South        </t>
  </si>
  <si>
    <t>10480</t>
  </si>
  <si>
    <t xml:space="preserve">Valley View Senior Life             </t>
  </si>
  <si>
    <t>10578</t>
  </si>
  <si>
    <t xml:space="preserve">Wheat State Manor                   </t>
  </si>
  <si>
    <t>10591</t>
  </si>
  <si>
    <t xml:space="preserve">Medicalodges Post Acute Care Center </t>
  </si>
  <si>
    <t>10602</t>
  </si>
  <si>
    <t xml:space="preserve">Mission Village Living Center       </t>
  </si>
  <si>
    <t>10613</t>
  </si>
  <si>
    <t>Meridian Rehab and Health Care Cente</t>
  </si>
  <si>
    <t>10646</t>
  </si>
  <si>
    <t xml:space="preserve">Catholic Care Center Inc.           </t>
  </si>
  <si>
    <t>10668</t>
  </si>
  <si>
    <t>Villa St. Francis Catholic Care Ctr.</t>
  </si>
  <si>
    <t>10670</t>
  </si>
  <si>
    <t xml:space="preserve">Kansas Masonic Home                 </t>
  </si>
  <si>
    <t>10715</t>
  </si>
  <si>
    <t xml:space="preserve">Medicalodges Great Bend             </t>
  </si>
  <si>
    <t>10736</t>
  </si>
  <si>
    <t xml:space="preserve">Homestead Health Center, Inc.       </t>
  </si>
  <si>
    <t>10748</t>
  </si>
  <si>
    <t xml:space="preserve">Westview of Derby                   </t>
  </si>
  <si>
    <t>10775</t>
  </si>
  <si>
    <t xml:space="preserve">Smoky Hill Rehabilitation Center    </t>
  </si>
  <si>
    <t>10782</t>
  </si>
  <si>
    <t xml:space="preserve">Lakepoint Nursing Center-El Dorado  </t>
  </si>
  <si>
    <t>Merriam Gardens Healthcare &amp; Rehab Center</t>
  </si>
  <si>
    <t>10826</t>
  </si>
  <si>
    <t xml:space="preserve">Medicalodges Atchison               </t>
  </si>
  <si>
    <t>10856</t>
  </si>
  <si>
    <t xml:space="preserve">Orchard Gardens LLC                 </t>
  </si>
  <si>
    <t>10894</t>
  </si>
  <si>
    <t>Meadowlark Hills Retirement Communit</t>
  </si>
  <si>
    <t>10918</t>
  </si>
  <si>
    <t xml:space="preserve">Legacy on 10th Ave.                 </t>
  </si>
  <si>
    <t>Kenwood View Health and Rehab Center</t>
  </si>
  <si>
    <t>10973</t>
  </si>
  <si>
    <t xml:space="preserve">Life Care Center of Osawatomie      </t>
  </si>
  <si>
    <t>10997</t>
  </si>
  <si>
    <t>Downs Care and Rehab</t>
  </si>
  <si>
    <t>11018</t>
  </si>
  <si>
    <t xml:space="preserve">Pioneer Manor                       </t>
  </si>
  <si>
    <t>11029</t>
  </si>
  <si>
    <t xml:space="preserve">Halstead Health and Rehab Center    </t>
  </si>
  <si>
    <t>11031</t>
  </si>
  <si>
    <t xml:space="preserve">Riverbend Post Acute Rehabilitation </t>
  </si>
  <si>
    <t>11052</t>
  </si>
  <si>
    <t xml:space="preserve">Wichita Presbyterian Manor          </t>
  </si>
  <si>
    <t>11078</t>
  </si>
  <si>
    <t xml:space="preserve">Diversicare of Hutchinson           </t>
  </si>
  <si>
    <t>11080</t>
  </si>
  <si>
    <t xml:space="preserve">Diversicare of Haysville            </t>
  </si>
  <si>
    <t>11096</t>
  </si>
  <si>
    <t xml:space="preserve">Medicalodges Leavenworth            </t>
  </si>
  <si>
    <t>11107</t>
  </si>
  <si>
    <t xml:space="preserve">Medicalodges Clay Center            </t>
  </si>
  <si>
    <t>11121</t>
  </si>
  <si>
    <t xml:space="preserve">Brookside Manor                     </t>
  </si>
  <si>
    <t>11144</t>
  </si>
  <si>
    <t xml:space="preserve">Heritage Health Care Center         </t>
  </si>
  <si>
    <t>11156</t>
  </si>
  <si>
    <t xml:space="preserve">Legend Healthcare                   </t>
  </si>
  <si>
    <t>11175</t>
  </si>
  <si>
    <t xml:space="preserve">Lawrence Presbyterian Manor         </t>
  </si>
  <si>
    <t>11187</t>
  </si>
  <si>
    <t xml:space="preserve">Salina Windsor SNF OPCO, LLC        </t>
  </si>
  <si>
    <t>11197</t>
  </si>
  <si>
    <t xml:space="preserve">Medicalodges Goddard                </t>
  </si>
  <si>
    <t>11211</t>
  </si>
  <si>
    <t xml:space="preserve">Life Care Center of Andover         </t>
  </si>
  <si>
    <t>11232</t>
  </si>
  <si>
    <t xml:space="preserve">Emporia Presbyterian Manor          </t>
  </si>
  <si>
    <t>11246</t>
  </si>
  <si>
    <t xml:space="preserve">Azria Health at Olathe              </t>
  </si>
  <si>
    <t>11254</t>
  </si>
  <si>
    <t xml:space="preserve">McCrite Plaza Health Center         </t>
  </si>
  <si>
    <t>11267</t>
  </si>
  <si>
    <t>Sandpiper Healthcare and Rehab Cente</t>
  </si>
  <si>
    <t>11276</t>
  </si>
  <si>
    <t xml:space="preserve">Rolling Hills Health Center         </t>
  </si>
  <si>
    <t>11301</t>
  </si>
  <si>
    <t xml:space="preserve">Garden Terrace at Overland Park     </t>
  </si>
  <si>
    <t>11313</t>
  </si>
  <si>
    <t>Lakepoint Nursing and Rehabilitation</t>
  </si>
  <si>
    <t>11323</t>
  </si>
  <si>
    <t>Wichita Center for Rehab and Healthc</t>
  </si>
  <si>
    <t>11337</t>
  </si>
  <si>
    <t>KPC Promise Hospital of Overland Par</t>
  </si>
  <si>
    <t>11345</t>
  </si>
  <si>
    <t xml:space="preserve">Garden Valley Retirement Village    </t>
  </si>
  <si>
    <t>11355</t>
  </si>
  <si>
    <t xml:space="preserve">Delmar Gardens of Lenexa            </t>
  </si>
  <si>
    <t>11367</t>
  </si>
  <si>
    <t xml:space="preserve">Holiday Resort                      </t>
  </si>
  <si>
    <t>11378</t>
  </si>
  <si>
    <t xml:space="preserve">Trinity Manor                       </t>
  </si>
  <si>
    <t>11389</t>
  </si>
  <si>
    <t>Topeka Center for Rehab and Healthca</t>
  </si>
  <si>
    <t>11392</t>
  </si>
  <si>
    <t xml:space="preserve">Brandon Woods at Alvamar            </t>
  </si>
  <si>
    <t>11414</t>
  </si>
  <si>
    <t xml:space="preserve">Overland Park Center for Rehab &amp; HC </t>
  </si>
  <si>
    <t>11423</t>
  </si>
  <si>
    <t xml:space="preserve">Villa Saint Joseph                  </t>
  </si>
  <si>
    <t>11448</t>
  </si>
  <si>
    <t xml:space="preserve">Medicalodges Independence           </t>
  </si>
  <si>
    <t>11450</t>
  </si>
  <si>
    <t>Pinnacle Park Nursing and Rehabilita</t>
  </si>
  <si>
    <t>11469</t>
  </si>
  <si>
    <t xml:space="preserve">Hilltop Lodge Health and Rehab      </t>
  </si>
  <si>
    <t>11478</t>
  </si>
  <si>
    <t xml:space="preserve">Delmar Gardens of Overland Park     </t>
  </si>
  <si>
    <t>11480</t>
  </si>
  <si>
    <t xml:space="preserve">Salina Presbyterian Manor           </t>
  </si>
  <si>
    <t>11491</t>
  </si>
  <si>
    <t xml:space="preserve">Stoneybrook Retirement Community    </t>
  </si>
  <si>
    <t>11505</t>
  </si>
  <si>
    <t xml:space="preserve">Legacy at College Hill              </t>
  </si>
  <si>
    <t>11514</t>
  </si>
  <si>
    <t xml:space="preserve">Windsor Place                       </t>
  </si>
  <si>
    <t>15023</t>
  </si>
  <si>
    <t xml:space="preserve">Atchison Senior Village             </t>
  </si>
  <si>
    <t>15045</t>
  </si>
  <si>
    <t xml:space="preserve">Medicalodges Fort Scott             </t>
  </si>
  <si>
    <t>15113</t>
  </si>
  <si>
    <t xml:space="preserve">Lake Point Nursing Center           </t>
  </si>
  <si>
    <t>15168</t>
  </si>
  <si>
    <t xml:space="preserve">Clay Center Presbyterian Manor      </t>
  </si>
  <si>
    <t>15214</t>
  </si>
  <si>
    <t xml:space="preserve">The Nicol Home, Inc.                </t>
  </si>
  <si>
    <t>15226</t>
  </si>
  <si>
    <t xml:space="preserve">Mt Joseph Senior Village, LLC       </t>
  </si>
  <si>
    <t>15305</t>
  </si>
  <si>
    <t xml:space="preserve">Medicalodges Frontenac              </t>
  </si>
  <si>
    <t>15316</t>
  </si>
  <si>
    <t xml:space="preserve">Medicalodges Girard                 </t>
  </si>
  <si>
    <t>15349</t>
  </si>
  <si>
    <t xml:space="preserve">Legacy at Herington                 </t>
  </si>
  <si>
    <t>15364</t>
  </si>
  <si>
    <t xml:space="preserve">Baldwin Healthcare &amp; Rehab Center   </t>
  </si>
  <si>
    <t>15385</t>
  </si>
  <si>
    <t>Shawnee Gardens Healthcare and Rehab</t>
  </si>
  <si>
    <t>15416</t>
  </si>
  <si>
    <t xml:space="preserve">Good Sam Society-Ellsworth Village  </t>
  </si>
  <si>
    <t>15462</t>
  </si>
  <si>
    <t xml:space="preserve">Hill Top House                      </t>
  </si>
  <si>
    <t>15486</t>
  </si>
  <si>
    <t>Richmond Healthcare and Rehab Center</t>
  </si>
  <si>
    <t>15528</t>
  </si>
  <si>
    <t xml:space="preserve">Bethel Home, Inc.                   </t>
  </si>
  <si>
    <t>15574</t>
  </si>
  <si>
    <t xml:space="preserve">Kansas Christian Home               </t>
  </si>
  <si>
    <t>15585</t>
  </si>
  <si>
    <t xml:space="preserve">Newton Presbyterian Manor           </t>
  </si>
  <si>
    <t>15610</t>
  </si>
  <si>
    <t>15653</t>
  </si>
  <si>
    <t xml:space="preserve">Good Samaritan Society-Olathe       </t>
  </si>
  <si>
    <t>15890</t>
  </si>
  <si>
    <t xml:space="preserve">Bethany Home Association            </t>
  </si>
  <si>
    <t>15901</t>
  </si>
  <si>
    <t xml:space="preserve">Pine Village                        </t>
  </si>
  <si>
    <t>15991</t>
  </si>
  <si>
    <t xml:space="preserve">Medicalodges Coffeyville            </t>
  </si>
  <si>
    <t>16038</t>
  </si>
  <si>
    <t>Crestview Nursing &amp; Residential Livi</t>
  </si>
  <si>
    <t>16103</t>
  </si>
  <si>
    <t xml:space="preserve">Andbe Home, Inc.                    </t>
  </si>
  <si>
    <t>16261</t>
  </si>
  <si>
    <t xml:space="preserve">Leonardville Nursing Home           </t>
  </si>
  <si>
    <t>16338</t>
  </si>
  <si>
    <t xml:space="preserve">Park Lane Nursing Home              </t>
  </si>
  <si>
    <t>16351</t>
  </si>
  <si>
    <t xml:space="preserve">Cheney Golden Age Home Inc.         </t>
  </si>
  <si>
    <t>16419</t>
  </si>
  <si>
    <t>Clearwater Nursing and Rehabilitatio</t>
  </si>
  <si>
    <t>16554</t>
  </si>
  <si>
    <t xml:space="preserve">ML-OP Oxford, LLC                   </t>
  </si>
  <si>
    <t>16597</t>
  </si>
  <si>
    <t xml:space="preserve">The Centennial Homestead, Inc.      </t>
  </si>
  <si>
    <t>16780</t>
  </si>
  <si>
    <t xml:space="preserve">Life Care Center of Burlington      </t>
  </si>
  <si>
    <t>16813</t>
  </si>
  <si>
    <t xml:space="preserve">Winfield Senior Living Community    </t>
  </si>
  <si>
    <t>16838</t>
  </si>
  <si>
    <t>Azria Great Bend and Rehab</t>
  </si>
  <si>
    <t>16845</t>
  </si>
  <si>
    <t xml:space="preserve">Chapman Valley Manor                </t>
  </si>
  <si>
    <t>16902</t>
  </si>
  <si>
    <t xml:space="preserve">Schowalter Villa                    </t>
  </si>
  <si>
    <t>17148</t>
  </si>
  <si>
    <t xml:space="preserve">Good Sam Society-Hutchinson Village </t>
  </si>
  <si>
    <t>17296</t>
  </si>
  <si>
    <t xml:space="preserve">TOPSIDE MANOR INC                   </t>
  </si>
  <si>
    <t>17328</t>
  </si>
  <si>
    <t>Logan Manor Community Health Service</t>
  </si>
  <si>
    <t>17352</t>
  </si>
  <si>
    <t xml:space="preserve">Linn Community Nursing Home         </t>
  </si>
  <si>
    <t>17386</t>
  </si>
  <si>
    <t xml:space="preserve">Sunporch of Dodge City              </t>
  </si>
  <si>
    <t>17486</t>
  </si>
  <si>
    <t xml:space="preserve">Good Samaritan Society-Hays         </t>
  </si>
  <si>
    <t>17497</t>
  </si>
  <si>
    <t xml:space="preserve">Good Samaritan Society-Lyons        </t>
  </si>
  <si>
    <t>17508</t>
  </si>
  <si>
    <t xml:space="preserve">Good Samaritan Society-Liberal      </t>
  </si>
  <si>
    <t>17521</t>
  </si>
  <si>
    <t xml:space="preserve">Parkview Care Center                </t>
  </si>
  <si>
    <t>17565</t>
  </si>
  <si>
    <t xml:space="preserve">Mt. Hope Nursing Center             </t>
  </si>
  <si>
    <t>17577</t>
  </si>
  <si>
    <t xml:space="preserve">Lincoln Park Manor, Inc.            </t>
  </si>
  <si>
    <t>17587</t>
  </si>
  <si>
    <t xml:space="preserve">Protection Valley Manor             </t>
  </si>
  <si>
    <t>17655</t>
  </si>
  <si>
    <t xml:space="preserve">Leisure Homestead at Stafford       </t>
  </si>
  <si>
    <t>17690</t>
  </si>
  <si>
    <t xml:space="preserve">Parkside Homes, Inc.                </t>
  </si>
  <si>
    <t>17736</t>
  </si>
  <si>
    <t>Minneapolis Health and Rehabilitatio</t>
  </si>
  <si>
    <t>17767</t>
  </si>
  <si>
    <t xml:space="preserve">Westy Community Care Home           </t>
  </si>
  <si>
    <t>17781</t>
  </si>
  <si>
    <t xml:space="preserve">Medicalodges Eudora                 </t>
  </si>
  <si>
    <t>17791</t>
  </si>
  <si>
    <t>Enterprise Estates Nursing Center, I</t>
  </si>
  <si>
    <t>17813</t>
  </si>
  <si>
    <t xml:space="preserve">Park Villa Nursing Home             </t>
  </si>
  <si>
    <t>17835</t>
  </si>
  <si>
    <t xml:space="preserve">Medicalodges Jackson County         </t>
  </si>
  <si>
    <t>17857</t>
  </si>
  <si>
    <t xml:space="preserve">Fowler Residential Care             </t>
  </si>
  <si>
    <t>18037</t>
  </si>
  <si>
    <t xml:space="preserve">Riverview Estates, Inc.             </t>
  </si>
  <si>
    <t>18138</t>
  </si>
  <si>
    <t xml:space="preserve">Mennonite Friendship Manor, Inc.    </t>
  </si>
  <si>
    <t>18140</t>
  </si>
  <si>
    <t xml:space="preserve">Moundridge Manor, Inc.              </t>
  </si>
  <si>
    <t>18154</t>
  </si>
  <si>
    <t xml:space="preserve">Smith Center Operator, LLC          </t>
  </si>
  <si>
    <t>18163</t>
  </si>
  <si>
    <t xml:space="preserve">Hilltop Manor Nursing Center        </t>
  </si>
  <si>
    <t>18230</t>
  </si>
  <si>
    <t xml:space="preserve">Villa Maria, Inc.                   </t>
  </si>
  <si>
    <t>18253</t>
  </si>
  <si>
    <t xml:space="preserve">Life Care Center of Seneca          </t>
  </si>
  <si>
    <t>18274</t>
  </si>
  <si>
    <t xml:space="preserve">Minneola District Hospital-LTCU     </t>
  </si>
  <si>
    <t>18308</t>
  </si>
  <si>
    <t xml:space="preserve">The Shepherd's Center               </t>
  </si>
  <si>
    <t>18322</t>
  </si>
  <si>
    <t xml:space="preserve">Elmhaven East                       </t>
  </si>
  <si>
    <t>18403</t>
  </si>
  <si>
    <t xml:space="preserve">Oswego Operator, LLC                </t>
  </si>
  <si>
    <t>18410</t>
  </si>
  <si>
    <t xml:space="preserve">Medicalodges Columbus               </t>
  </si>
  <si>
    <t>18432</t>
  </si>
  <si>
    <t xml:space="preserve">Medicalodges Kinsley                </t>
  </si>
  <si>
    <t>18446</t>
  </si>
  <si>
    <t>Rossville Healthcare and Rehab Cente</t>
  </si>
  <si>
    <t>18503</t>
  </si>
  <si>
    <t xml:space="preserve">Belleville Healthcare Center        </t>
  </si>
  <si>
    <t>18584</t>
  </si>
  <si>
    <t xml:space="preserve">Seville Operator, LLC               </t>
  </si>
  <si>
    <t>18593</t>
  </si>
  <si>
    <t>Lincoln Care and Rehab</t>
  </si>
  <si>
    <t>18691</t>
  </si>
  <si>
    <t xml:space="preserve">Medicalodges Health Care Ctr Arkans </t>
  </si>
  <si>
    <t>18757</t>
  </si>
  <si>
    <t xml:space="preserve">Locust Grove Village                </t>
  </si>
  <si>
    <t>18772</t>
  </si>
  <si>
    <t xml:space="preserve">Greeley County Hospital, LTCU       </t>
  </si>
  <si>
    <t>18871</t>
  </si>
  <si>
    <t xml:space="preserve">Parsons Presbyterian Manor          </t>
  </si>
  <si>
    <t>18927</t>
  </si>
  <si>
    <t xml:space="preserve">Eureka Nursing Center               </t>
  </si>
  <si>
    <t>19019</t>
  </si>
  <si>
    <t xml:space="preserve">Chetopa Manor                       </t>
  </si>
  <si>
    <t>19110</t>
  </si>
  <si>
    <t xml:space="preserve">Colby Operator, LLC                 </t>
  </si>
  <si>
    <t>19153</t>
  </si>
  <si>
    <t xml:space="preserve">Country Care Home                   </t>
  </si>
  <si>
    <t>19245</t>
  </si>
  <si>
    <t xml:space="preserve">Arma Operator. LLC                  </t>
  </si>
  <si>
    <t>19300</t>
  </si>
  <si>
    <t xml:space="preserve">Montgomery Place Nursing Center,LLC </t>
  </si>
  <si>
    <t>19335</t>
  </si>
  <si>
    <t>Highland Healthcare and Rehab Center</t>
  </si>
  <si>
    <t>19347</t>
  </si>
  <si>
    <t>Tanglewood Nursing and Rehabilitatio</t>
  </si>
  <si>
    <t>19387</t>
  </si>
  <si>
    <t xml:space="preserve">Arkansas City Presbyterian Manor    </t>
  </si>
  <si>
    <t>19467</t>
  </si>
  <si>
    <t xml:space="preserve">Community Hospital of Onaga, LTCU   </t>
  </si>
  <si>
    <t>19545</t>
  </si>
  <si>
    <t xml:space="preserve">Pleasant Valley Manor               </t>
  </si>
  <si>
    <t>19579</t>
  </si>
  <si>
    <t xml:space="preserve">Medicalodges Gardner                </t>
  </si>
  <si>
    <t>19596</t>
  </si>
  <si>
    <t xml:space="preserve">Hutchinson Operator, LLC            </t>
  </si>
  <si>
    <t>19636</t>
  </si>
  <si>
    <t>Azria Health Woodhaven</t>
  </si>
  <si>
    <t>19648</t>
  </si>
  <si>
    <t xml:space="preserve">Prairie Senior Living Complex       </t>
  </si>
  <si>
    <t>19671</t>
  </si>
  <si>
    <t xml:space="preserve">Anthony Community Care Center       </t>
  </si>
  <si>
    <t>19684</t>
  </si>
  <si>
    <t>Logan County Senior Living</t>
  </si>
  <si>
    <t>19708</t>
  </si>
  <si>
    <t xml:space="preserve">Diversicare of Sedgwick             </t>
  </si>
  <si>
    <t>19782</t>
  </si>
  <si>
    <t xml:space="preserve">Sabetha Nursing Center              </t>
  </si>
  <si>
    <t>19865</t>
  </si>
  <si>
    <t xml:space="preserve">Botkin Care and Rehab   </t>
  </si>
  <si>
    <t>19874</t>
  </si>
  <si>
    <t>Chase County Care and Rehab</t>
  </si>
  <si>
    <t>19884</t>
  </si>
  <si>
    <t xml:space="preserve">Leisure Homestead at St. John       </t>
  </si>
  <si>
    <t>19909</t>
  </si>
  <si>
    <t xml:space="preserve">El Dorado Care and Rehab             </t>
  </si>
  <si>
    <t>19917</t>
  </si>
  <si>
    <t xml:space="preserve">Windsor Place at Iola, LLC          </t>
  </si>
  <si>
    <t>19928</t>
  </si>
  <si>
    <t xml:space="preserve">Village Manor                       </t>
  </si>
  <si>
    <t>20020</t>
  </si>
  <si>
    <t xml:space="preserve">Pratt Operator, LLC                 </t>
  </si>
  <si>
    <t>20076</t>
  </si>
  <si>
    <t xml:space="preserve">Coffey County Hospital              </t>
  </si>
  <si>
    <t>20085</t>
  </si>
  <si>
    <t xml:space="preserve">Moran Manor                         </t>
  </si>
  <si>
    <t>20097</t>
  </si>
  <si>
    <t>Louisburg Healthcare and Rehab Cente</t>
  </si>
  <si>
    <t>20136</t>
  </si>
  <si>
    <t xml:space="preserve">Diversicare of Council Grove        </t>
  </si>
  <si>
    <t>20147</t>
  </si>
  <si>
    <t xml:space="preserve">Diversicare of Chanute              </t>
  </si>
  <si>
    <t>20176</t>
  </si>
  <si>
    <t>Flint Hills Care and Rehabilitation Center</t>
  </si>
  <si>
    <t>20187</t>
  </si>
  <si>
    <t xml:space="preserve">Wathena Healthcare and Rehab Center </t>
  </si>
  <si>
    <t>20199</t>
  </si>
  <si>
    <t xml:space="preserve">Lansing Care and Rehab                </t>
  </si>
  <si>
    <t>20222</t>
  </si>
  <si>
    <t xml:space="preserve">Solomon Valley Manor                </t>
  </si>
  <si>
    <t>20232</t>
  </si>
  <si>
    <t xml:space="preserve">High Plains Retirement Village      </t>
  </si>
  <si>
    <t>20298</t>
  </si>
  <si>
    <t xml:space="preserve">North Point Skilled Nursing Center  </t>
  </si>
  <si>
    <t>20303</t>
  </si>
  <si>
    <t>Heritage Gardens Health and Rehab</t>
  </si>
  <si>
    <t>20336</t>
  </si>
  <si>
    <t xml:space="preserve">Yates Operator, LLC                 </t>
  </si>
  <si>
    <t>20369</t>
  </si>
  <si>
    <t xml:space="preserve">Sumner Operator, LLC                </t>
  </si>
  <si>
    <t>20377</t>
  </si>
  <si>
    <t xml:space="preserve">Lifecare Center of Kansas City      </t>
  </si>
  <si>
    <t>20392</t>
  </si>
  <si>
    <t xml:space="preserve">Wellsville Manor                    </t>
  </si>
  <si>
    <t>20451</t>
  </si>
  <si>
    <t xml:space="preserve">Diversicare of Larned               </t>
  </si>
  <si>
    <t>20468</t>
  </si>
  <si>
    <t xml:space="preserve">Rock Creek of Ottawa                </t>
  </si>
  <si>
    <t>20492</t>
  </si>
  <si>
    <t xml:space="preserve">Hillside Village                    </t>
  </si>
  <si>
    <t>20607</t>
  </si>
  <si>
    <t xml:space="preserve">Neodesha Care and Rehab               </t>
  </si>
  <si>
    <t>20616</t>
  </si>
  <si>
    <t>Parkway Care and Rehab</t>
  </si>
  <si>
    <t>20627</t>
  </si>
  <si>
    <t xml:space="preserve">Kaw River Care and Rehab             </t>
  </si>
  <si>
    <t>20652</t>
  </si>
  <si>
    <t xml:space="preserve">Spring Hill Care and Rehab            </t>
  </si>
  <si>
    <t>20662</t>
  </si>
  <si>
    <t xml:space="preserve">Wilson Care and Rehab               </t>
  </si>
  <si>
    <t>20697</t>
  </si>
  <si>
    <t>Fountainview Nursing and Rehab Cente</t>
  </si>
  <si>
    <t>20706</t>
  </si>
  <si>
    <t xml:space="preserve">Wakefield Care and Rehab              </t>
  </si>
  <si>
    <t>Bonner Springs Nursing and Rehab Center</t>
  </si>
  <si>
    <t xml:space="preserve">Pittsburg Care and Rehab              </t>
  </si>
  <si>
    <t>20772</t>
  </si>
  <si>
    <t xml:space="preserve">Wheatland Nursing &amp; Rehab Center    </t>
  </si>
  <si>
    <t>20806</t>
  </si>
  <si>
    <t xml:space="preserve">Kiowa District Manor                </t>
  </si>
  <si>
    <t>20855</t>
  </si>
  <si>
    <t xml:space="preserve">McPherson Operator, LLC             </t>
  </si>
  <si>
    <t>20875</t>
  </si>
  <si>
    <t xml:space="preserve">Alma Manor                          </t>
  </si>
  <si>
    <t>20919</t>
  </si>
  <si>
    <t xml:space="preserve">Quaker Hill Manor                   </t>
  </si>
  <si>
    <t>20930</t>
  </si>
  <si>
    <t xml:space="preserve">Galena Nursing Home                 </t>
  </si>
  <si>
    <t>21009</t>
  </si>
  <si>
    <t xml:space="preserve">Cherryvale Care Center              </t>
  </si>
  <si>
    <t>21032</t>
  </si>
  <si>
    <t xml:space="preserve">Maple Heights of Hiawatha           </t>
  </si>
  <si>
    <t>21045</t>
  </si>
  <si>
    <t xml:space="preserve">Phillips County Retirement Center   </t>
  </si>
  <si>
    <t>21053</t>
  </si>
  <si>
    <t xml:space="preserve">Parkview Heights                    </t>
  </si>
  <si>
    <t>21109</t>
  </si>
  <si>
    <t>Evergreen Community of Johnson Count</t>
  </si>
  <si>
    <t>21110</t>
  </si>
  <si>
    <t xml:space="preserve">Aldersgate Village                  </t>
  </si>
  <si>
    <t>21121</t>
  </si>
  <si>
    <t xml:space="preserve">The Wheatlands                      </t>
  </si>
  <si>
    <t>21132</t>
  </si>
  <si>
    <t xml:space="preserve">Eastridge Nursing Home              </t>
  </si>
  <si>
    <t>21143</t>
  </si>
  <si>
    <t xml:space="preserve">Manor of the Plains                 </t>
  </si>
  <si>
    <t>21154</t>
  </si>
  <si>
    <t xml:space="preserve">Wesley Towers                       </t>
  </si>
  <si>
    <t>21162</t>
  </si>
  <si>
    <t xml:space="preserve">Cambridge Place                     </t>
  </si>
  <si>
    <t>21187</t>
  </si>
  <si>
    <t xml:space="preserve">Sunset Home, Inc.                   </t>
  </si>
  <si>
    <t>21190</t>
  </si>
  <si>
    <t>Sharon Lane Health and Rehabilitatio</t>
  </si>
  <si>
    <t>21200</t>
  </si>
  <si>
    <t xml:space="preserve">Overland Park Nursing &amp; Rehab       </t>
  </si>
  <si>
    <t>21212</t>
  </si>
  <si>
    <t>Recover-Care Plaza West Care Center,</t>
  </si>
  <si>
    <t>21222</t>
  </si>
  <si>
    <t xml:space="preserve">Dooley Center                       </t>
  </si>
  <si>
    <t>21233</t>
  </si>
  <si>
    <t>The Health Care Center@Larksfield Pl</t>
  </si>
  <si>
    <t>21240</t>
  </si>
  <si>
    <t xml:space="preserve">Prairie Mission Retirement Village  </t>
  </si>
  <si>
    <t>21253</t>
  </si>
  <si>
    <t xml:space="preserve">Indian Creek Health and Rehab       </t>
  </si>
  <si>
    <t>21350</t>
  </si>
  <si>
    <t xml:space="preserve">Cumbernauld Village, Inc.           </t>
  </si>
  <si>
    <t>21360</t>
  </si>
  <si>
    <t xml:space="preserve">Life Care Center of Wichita         </t>
  </si>
  <si>
    <t>21382</t>
  </si>
  <si>
    <t xml:space="preserve">Holiday Resort of Salina            </t>
  </si>
  <si>
    <t>21410</t>
  </si>
  <si>
    <t xml:space="preserve">Winfield Rest Haven II LLC          </t>
  </si>
  <si>
    <t>21420</t>
  </si>
  <si>
    <t>Lexington Park Nursing and Post Acut</t>
  </si>
  <si>
    <t>21430</t>
  </si>
  <si>
    <t xml:space="preserve">Village Shalom, Inc.                </t>
  </si>
  <si>
    <t>21440</t>
  </si>
  <si>
    <t xml:space="preserve">Prairie Sunset Manor                </t>
  </si>
  <si>
    <t>21450</t>
  </si>
  <si>
    <t xml:space="preserve">Pioneer Ridge Retirement Community  </t>
  </si>
  <si>
    <t>21461</t>
  </si>
  <si>
    <t xml:space="preserve">Aberdeen Village, Inc.              </t>
  </si>
  <si>
    <t>21470</t>
  </si>
  <si>
    <t xml:space="preserve">Lakeview Village                    </t>
  </si>
  <si>
    <t>21480</t>
  </si>
  <si>
    <t xml:space="preserve">Russell Regional Hospital           </t>
  </si>
  <si>
    <t>21511</t>
  </si>
  <si>
    <t xml:space="preserve">Wheatridge Park Care Center         </t>
  </si>
  <si>
    <t>21520</t>
  </si>
  <si>
    <t xml:space="preserve">Via Christi Village Pittsburg, Inc  </t>
  </si>
  <si>
    <t>21530</t>
  </si>
  <si>
    <t xml:space="preserve">Via Christi Village Manhattan, Inc  </t>
  </si>
  <si>
    <t>21550</t>
  </si>
  <si>
    <t>Family Health &amp; Rehabilitation Cente</t>
  </si>
  <si>
    <t>21560</t>
  </si>
  <si>
    <t xml:space="preserve">Derby Health and Rehabilitation     </t>
  </si>
  <si>
    <t>21570</t>
  </si>
  <si>
    <t xml:space="preserve">Kansas Soldiers' Home               </t>
  </si>
  <si>
    <t>21580</t>
  </si>
  <si>
    <t xml:space="preserve">Kansas Veterans' Home               </t>
  </si>
  <si>
    <t>21591</t>
  </si>
  <si>
    <t xml:space="preserve">Western Prairie Senior Living       </t>
  </si>
  <si>
    <t>21600</t>
  </si>
  <si>
    <t xml:space="preserve">Victoria Falls SNF                  </t>
  </si>
  <si>
    <t>21620</t>
  </si>
  <si>
    <t xml:space="preserve">Caritas Center                      </t>
  </si>
  <si>
    <t>21630</t>
  </si>
  <si>
    <t xml:space="preserve">Wallace County Community Center     </t>
  </si>
  <si>
    <t>21640</t>
  </si>
  <si>
    <t xml:space="preserve">Via Christi Village-Hays            </t>
  </si>
  <si>
    <t>21650</t>
  </si>
  <si>
    <t xml:space="preserve">Regent Park Rehab and Healthcare    </t>
  </si>
  <si>
    <t>21660</t>
  </si>
  <si>
    <t xml:space="preserve">Providence Place LTCU               </t>
  </si>
  <si>
    <t>21670</t>
  </si>
  <si>
    <t xml:space="preserve">Avita Health &amp; Rehab of Reeds Cove  </t>
  </si>
  <si>
    <t>21680</t>
  </si>
  <si>
    <t xml:space="preserve">Twin Oaks Health &amp; Rehab            </t>
  </si>
  <si>
    <t>21691</t>
  </si>
  <si>
    <t xml:space="preserve">Westchester Village of Lenexa       </t>
  </si>
  <si>
    <t>21700</t>
  </si>
  <si>
    <t xml:space="preserve">Via Christi Village Ridge           </t>
  </si>
  <si>
    <t>21710</t>
  </si>
  <si>
    <t xml:space="preserve">Nottingham Health &amp; Rehab           </t>
  </si>
  <si>
    <t>21720</t>
  </si>
  <si>
    <t xml:space="preserve">Via Christi Village McLean, Inc.    </t>
  </si>
  <si>
    <t>21730</t>
  </si>
  <si>
    <t xml:space="preserve">Tallgrass Creek, Inc.               </t>
  </si>
  <si>
    <t>21742</t>
  </si>
  <si>
    <t xml:space="preserve">Ignite Medical Resort               </t>
  </si>
  <si>
    <t>21750</t>
  </si>
  <si>
    <t xml:space="preserve">Golden Oaks Healthcare, Inc         </t>
  </si>
  <si>
    <t>21760</t>
  </si>
  <si>
    <t xml:space="preserve">Shawnee Post Acute Rehab Center     </t>
  </si>
  <si>
    <t>21771</t>
  </si>
  <si>
    <t xml:space="preserve">Brighton Gardens of Prairie Village </t>
  </si>
  <si>
    <t>21780</t>
  </si>
  <si>
    <t xml:space="preserve">The Healthcare Resort of Olathe     </t>
  </si>
  <si>
    <t>21790</t>
  </si>
  <si>
    <t xml:space="preserve">Stratford Commons Rehab &amp; HCC       </t>
  </si>
  <si>
    <t>21810</t>
  </si>
  <si>
    <t xml:space="preserve">Top City Healthcare, Inc.           </t>
  </si>
  <si>
    <t>21820</t>
  </si>
  <si>
    <t xml:space="preserve">The Healthcare Resort of Leawood    </t>
  </si>
  <si>
    <t>21830</t>
  </si>
  <si>
    <t xml:space="preserve">Mount St Mary                       </t>
  </si>
  <si>
    <t>21840</t>
  </si>
  <si>
    <t xml:space="preserve">Brookdale Rosehill                  </t>
  </si>
  <si>
    <t>21850</t>
  </si>
  <si>
    <t xml:space="preserve">Ranch House Senior Living           </t>
  </si>
  <si>
    <t>21860</t>
  </si>
  <si>
    <t xml:space="preserve">Colonial Village                    </t>
  </si>
  <si>
    <t>21870</t>
  </si>
  <si>
    <t xml:space="preserve">Sunporch of Smith Center, Inc.      </t>
  </si>
  <si>
    <t>21880</t>
  </si>
  <si>
    <t>Healthcare Resort of Wichita</t>
  </si>
  <si>
    <t>25205</t>
  </si>
  <si>
    <t xml:space="preserve">Cheyenne County Village,Inc.        </t>
  </si>
  <si>
    <t>25251</t>
  </si>
  <si>
    <t xml:space="preserve">Pioneer Lodge                       </t>
  </si>
  <si>
    <t>25395</t>
  </si>
  <si>
    <t xml:space="preserve">Good Samaritan Society-Decatur Co.  </t>
  </si>
  <si>
    <t>25485</t>
  </si>
  <si>
    <t xml:space="preserve">Good Samaritan Society-Ellis        </t>
  </si>
  <si>
    <t>25531</t>
  </si>
  <si>
    <t xml:space="preserve">Dawson Place, Inc.                  </t>
  </si>
  <si>
    <t>25733</t>
  </si>
  <si>
    <t xml:space="preserve">Good Samaritan Society-Parsons      </t>
  </si>
  <si>
    <t>25913</t>
  </si>
  <si>
    <t xml:space="preserve">Pleasant View Home                  </t>
  </si>
  <si>
    <t>25935</t>
  </si>
  <si>
    <t xml:space="preserve">The Cedars, Inc.                    </t>
  </si>
  <si>
    <t>25982</t>
  </si>
  <si>
    <t xml:space="preserve">Meade District Hospital, LTCU       </t>
  </si>
  <si>
    <t>26238</t>
  </si>
  <si>
    <t xml:space="preserve">Apostolic Christian Home            </t>
  </si>
  <si>
    <t>26423</t>
  </si>
  <si>
    <t xml:space="preserve">Onaga Operator, LLC                 </t>
  </si>
  <si>
    <t>26442</t>
  </si>
  <si>
    <t xml:space="preserve">Good Samaritan Society-Valley Vista </t>
  </si>
  <si>
    <t>26464</t>
  </si>
  <si>
    <t xml:space="preserve">Good Samaritan Society-Atwood       </t>
  </si>
  <si>
    <t>26565</t>
  </si>
  <si>
    <t xml:space="preserve">Buhler Sunshine Home, Inc.          </t>
  </si>
  <si>
    <t>26623</t>
  </si>
  <si>
    <t xml:space="preserve">Sterling Village                    </t>
  </si>
  <si>
    <t>26666</t>
  </si>
  <si>
    <t xml:space="preserve">Rooks County Senior Services, Inc.  </t>
  </si>
  <si>
    <t>27218</t>
  </si>
  <si>
    <t>Spring View Manor Heatlhcare &amp; Rehab</t>
  </si>
  <si>
    <t>27555</t>
  </si>
  <si>
    <t xml:space="preserve">Frankfort Community Care Home, Inc. </t>
  </si>
  <si>
    <t>27566</t>
  </si>
  <si>
    <t xml:space="preserve">Sandstone Heights Nursing Home      </t>
  </si>
  <si>
    <t>27578</t>
  </si>
  <si>
    <t xml:space="preserve">Osage Nursing &amp; Rehab Center        </t>
  </si>
  <si>
    <t>FY 20 Occupancy Summary</t>
  </si>
  <si>
    <t>05191</t>
  </si>
  <si>
    <t xml:space="preserve">Great Plains of Ottawa County, Inc. </t>
  </si>
  <si>
    <t>05617</t>
  </si>
  <si>
    <t xml:space="preserve">Grisell Memorial Hosp Dist #1-LTCU  </t>
  </si>
  <si>
    <t xml:space="preserve">Meadowbrook Rehab Hosp., LTCU       </t>
  </si>
  <si>
    <t>05775</t>
  </si>
  <si>
    <t xml:space="preserve">Pratt Regional Medical Center       </t>
  </si>
  <si>
    <t>10062</t>
  </si>
  <si>
    <t xml:space="preserve">Asbury Park                         </t>
  </si>
  <si>
    <t>10806</t>
  </si>
  <si>
    <t xml:space="preserve">Trinity Nursing &amp; Rehab Ctr         </t>
  </si>
  <si>
    <t xml:space="preserve">Woodlawn Care and Rehab, LLC        </t>
  </si>
  <si>
    <t>10921</t>
  </si>
  <si>
    <t>Pinnacle Ridge Nursing and Rehabilit</t>
  </si>
  <si>
    <t>10953</t>
  </si>
  <si>
    <t xml:space="preserve">Downs Care &amp; Rehab Center, LLC      </t>
  </si>
  <si>
    <t xml:space="preserve">Lakepoint Wichita LLC               </t>
  </si>
  <si>
    <t>Manorcare Health Services of Wichita</t>
  </si>
  <si>
    <t xml:space="preserve">Promise Skilled Nursing of Overland </t>
  </si>
  <si>
    <t xml:space="preserve">Manorcare Health Services of Topeka </t>
  </si>
  <si>
    <t>11468</t>
  </si>
  <si>
    <t xml:space="preserve">Hilltop Lodge Nursing Home          </t>
  </si>
  <si>
    <t>15619</t>
  </si>
  <si>
    <t xml:space="preserve">Village Villa                       </t>
  </si>
  <si>
    <t>16837</t>
  </si>
  <si>
    <t xml:space="preserve">Great Bend Health and Rehab Center  </t>
  </si>
  <si>
    <t xml:space="preserve">Good Samaritan Society-Sherman C    </t>
  </si>
  <si>
    <t>17735</t>
  </si>
  <si>
    <t xml:space="preserve">Wichita Care &amp; Rehab Center, LLC    </t>
  </si>
  <si>
    <t xml:space="preserve">Woodhaven Care Center               </t>
  </si>
  <si>
    <t>19683</t>
  </si>
  <si>
    <t xml:space="preserve">Logan County Manor                  </t>
  </si>
  <si>
    <t xml:space="preserve">Wellington Care &amp; Rehab Center, LLC </t>
  </si>
  <si>
    <t xml:space="preserve">Chase County Care &amp; Rehab Center    </t>
  </si>
  <si>
    <t xml:space="preserve">El Dorado Care &amp; Rehab Center, LLC  </t>
  </si>
  <si>
    <t xml:space="preserve">Flint Hills Care and Rehab Center   </t>
  </si>
  <si>
    <t xml:space="preserve">Lansing Care &amp; Rehab Center, LLC    </t>
  </si>
  <si>
    <t>20301</t>
  </si>
  <si>
    <t xml:space="preserve">Hickory Pointe Care &amp; Rehab Ctr     </t>
  </si>
  <si>
    <t xml:space="preserve">Neodesha Care &amp; Rehab Center, LLC   </t>
  </si>
  <si>
    <t xml:space="preserve">Parkway Care &amp; Rehab Center, LLC    </t>
  </si>
  <si>
    <t xml:space="preserve">Kaw River Care &amp; Rehab Center, LLC  </t>
  </si>
  <si>
    <t>Spring Hill Care &amp; Rehab Center, LLC</t>
  </si>
  <si>
    <t xml:space="preserve">Wilson Care &amp; Rehab Center, LLC     </t>
  </si>
  <si>
    <t xml:space="preserve">Wakefield Care &amp; Rehab Center, LLC  </t>
  </si>
  <si>
    <t>20733</t>
  </si>
  <si>
    <t>Bonner Springs Nursing and Rehabilit</t>
  </si>
  <si>
    <t>20751</t>
  </si>
  <si>
    <t xml:space="preserve">Pittsburg Care &amp; Rehab Center, LLC  </t>
  </si>
  <si>
    <t xml:space="preserve">Plaza West Care Center, Inc.        </t>
  </si>
  <si>
    <t xml:space="preserve">Indian Creek Healthcare Center      </t>
  </si>
  <si>
    <t xml:space="preserve">Kansas City Transitional Care Ctr   </t>
  </si>
  <si>
    <t>21770</t>
  </si>
  <si>
    <t xml:space="preserve">Sunporch of Smith County            </t>
  </si>
  <si>
    <t xml:space="preserve">Sterling Presbyterian Manor         </t>
  </si>
  <si>
    <t>27217</t>
  </si>
  <si>
    <t xml:space="preserve">Spring View Manor                   </t>
  </si>
  <si>
    <t>05066</t>
  </si>
  <si>
    <t>05505</t>
  </si>
  <si>
    <t xml:space="preserve">Smith County Memorial Hospital LTCU </t>
  </si>
  <si>
    <t>05712</t>
  </si>
  <si>
    <t>05764</t>
  </si>
  <si>
    <t xml:space="preserve">Coffeyville Regional Medical Center </t>
  </si>
  <si>
    <t>10805</t>
  </si>
  <si>
    <t>10855</t>
  </si>
  <si>
    <t>10920</t>
  </si>
  <si>
    <t>10996</t>
  </si>
  <si>
    <t>11322</t>
  </si>
  <si>
    <t>11336</t>
  </si>
  <si>
    <t>11388</t>
  </si>
  <si>
    <t>11391</t>
  </si>
  <si>
    <t>11459</t>
  </si>
  <si>
    <t>11467</t>
  </si>
  <si>
    <t>15430</t>
  </si>
  <si>
    <t>16418</t>
  </si>
  <si>
    <t>17295</t>
  </si>
  <si>
    <t>18592</t>
  </si>
  <si>
    <t>19635</t>
  </si>
  <si>
    <t>19864</t>
  </si>
  <si>
    <t>19873</t>
  </si>
  <si>
    <t>19908</t>
  </si>
  <si>
    <t>20175</t>
  </si>
  <si>
    <t xml:space="preserve">Flint Hills Care Center, Inc.       </t>
  </si>
  <si>
    <t>20198</t>
  </si>
  <si>
    <t>20606</t>
  </si>
  <si>
    <t>20615</t>
  </si>
  <si>
    <t>20626</t>
  </si>
  <si>
    <t>20651</t>
  </si>
  <si>
    <t>20661</t>
  </si>
  <si>
    <t>20696</t>
  </si>
  <si>
    <t>20705</t>
  </si>
  <si>
    <t>20732</t>
  </si>
  <si>
    <t>20750</t>
  </si>
  <si>
    <t>20838</t>
  </si>
  <si>
    <t xml:space="preserve">Medicalodges Douglass               </t>
  </si>
  <si>
    <t xml:space="preserve">Sharon Lane Health Services         </t>
  </si>
  <si>
    <t>21211</t>
  </si>
  <si>
    <t>21252</t>
  </si>
  <si>
    <t>21741</t>
  </si>
  <si>
    <t xml:space="preserve">The Healthcare Resort of Topeka     </t>
  </si>
  <si>
    <t>26622</t>
  </si>
  <si>
    <t>FY 19 Occupancy Summary</t>
  </si>
  <si>
    <t>Gove County Medical Center</t>
  </si>
  <si>
    <t>Hodgeman Co Health Center-LTCU</t>
  </si>
  <si>
    <t>St. Luke Living Center</t>
  </si>
  <si>
    <t>Great Plains of Ottawa County, Inc.</t>
  </si>
  <si>
    <t>Sheridan County Hospital</t>
  </si>
  <si>
    <t>Trego Co. Lemke Memorial LTCU</t>
  </si>
  <si>
    <t>Salem Home</t>
  </si>
  <si>
    <t>Smith County Memorial Hospital LTCU</t>
  </si>
  <si>
    <t>Mitchell County Hosptial LTCU</t>
  </si>
  <si>
    <t>F W Huston Medical Center</t>
  </si>
  <si>
    <t>Bethesda Home</t>
  </si>
  <si>
    <t>Grisell Memorial Hosp Dist #1-LTCU</t>
  </si>
  <si>
    <t>Ness County Hospital Dist.#2</t>
  </si>
  <si>
    <t>Stanton County Hospital- LTCU</t>
  </si>
  <si>
    <t>Satanta Dist. Hosp. LTCU</t>
  </si>
  <si>
    <t>Morton Co Senior Living Community</t>
  </si>
  <si>
    <t>Meadowbrook Rehab Hosp., LTCU</t>
  </si>
  <si>
    <t>Attica Long Term Care</t>
  </si>
  <si>
    <t>Coffeyville Regional Medical Center</t>
  </si>
  <si>
    <t>Pratt Regional Medical Center</t>
  </si>
  <si>
    <t>Wichita County Health Center</t>
  </si>
  <si>
    <t>Anderson County Hospital</t>
  </si>
  <si>
    <t>Bethel Care Center</t>
  </si>
  <si>
    <t>Asbury Park</t>
  </si>
  <si>
    <t>Peabody Operator, LLC</t>
  </si>
  <si>
    <t>Medicalodges Wichita</t>
  </si>
  <si>
    <t>Brewster Health Center</t>
  </si>
  <si>
    <t>Topeka Presbyterian Manor Inc.</t>
  </si>
  <si>
    <t>Medicalodges Pittsburg South</t>
  </si>
  <si>
    <t>Valley View Senior Life</t>
  </si>
  <si>
    <t>Wheat State Manor</t>
  </si>
  <si>
    <t>Medicalodges Post Acute Care Center</t>
  </si>
  <si>
    <t>Mission Village Living Center</t>
  </si>
  <si>
    <t>Meridian Rehab and Health Care Center</t>
  </si>
  <si>
    <t>Catholic Care Center Inc.</t>
  </si>
  <si>
    <t>Kansas Masonic Home</t>
  </si>
  <si>
    <t>10714</t>
  </si>
  <si>
    <t>Cherry Village Benevolence</t>
  </si>
  <si>
    <t>Homestead Health Center, Inc.</t>
  </si>
  <si>
    <t>Westview of Derby</t>
  </si>
  <si>
    <t>Smoky Hill Rehabilitation Center</t>
  </si>
  <si>
    <t>Lakepoint Nursing Center-El Dorado</t>
  </si>
  <si>
    <t>Trinity Nursing &amp; Rehab Ctr</t>
  </si>
  <si>
    <t>Medicalodges Atchison</t>
  </si>
  <si>
    <t>Woodlawn Care and Rehab, LLC</t>
  </si>
  <si>
    <t>Meadowlark Hills Retirement Community</t>
  </si>
  <si>
    <t>Legacy on 10th Ave.</t>
  </si>
  <si>
    <t>Pinnacle Ridge Nursing and Rehabilitation</t>
  </si>
  <si>
    <t>10952</t>
  </si>
  <si>
    <t>Life Care Center of Osawatomie</t>
  </si>
  <si>
    <t>Downs Care &amp; Rehab Center, LLC</t>
  </si>
  <si>
    <t>Pioneer Manor</t>
  </si>
  <si>
    <t>Halstead Health and Rehab Center</t>
  </si>
  <si>
    <t>11030</t>
  </si>
  <si>
    <t>Big Blue Healthcare, Inc</t>
  </si>
  <si>
    <t>Wichita Presbyterian Manor</t>
  </si>
  <si>
    <t>Diversicare of Hutchinson</t>
  </si>
  <si>
    <t>Diversicare of Haysville</t>
  </si>
  <si>
    <t>Medicalodges Leavenworth</t>
  </si>
  <si>
    <t>Medicalodges Clay Center</t>
  </si>
  <si>
    <t>Brookside Manor</t>
  </si>
  <si>
    <t>Heritage Health Care Center</t>
  </si>
  <si>
    <t>11155</t>
  </si>
  <si>
    <t>Tonganoxie Nursing Center</t>
  </si>
  <si>
    <t>Lawrence Presbyterian Manor</t>
  </si>
  <si>
    <t>Medicalodges Goddard</t>
  </si>
  <si>
    <t>Life Care Center of Andover</t>
  </si>
  <si>
    <t>Emporia Presbyterian Manor</t>
  </si>
  <si>
    <t>Azria Health at Olathe</t>
  </si>
  <si>
    <t>McCrite Plaza Health Center</t>
  </si>
  <si>
    <t>Sandpiper Healthcare and Rehab Center</t>
  </si>
  <si>
    <t>Rolling Hills Health Center</t>
  </si>
  <si>
    <t>Garden Terrace at Overland Park</t>
  </si>
  <si>
    <t>Promise Skilled Nursing of Overland</t>
  </si>
  <si>
    <t>Garden Valley Retirement Village</t>
  </si>
  <si>
    <t>Delmar Gardens of Lenexa</t>
  </si>
  <si>
    <t>Holiday Resort</t>
  </si>
  <si>
    <t>Trinity Manor</t>
  </si>
  <si>
    <t>Manorcare Health Services of Topeka</t>
  </si>
  <si>
    <t>Brandon Woods at Alvamar</t>
  </si>
  <si>
    <t>Villa Saint Joseph</t>
  </si>
  <si>
    <t>Medicalodges Independence</t>
  </si>
  <si>
    <t>Pinnacle Park Nursing and Rehabilitation</t>
  </si>
  <si>
    <t>Hilltop Lodge Nursing Home</t>
  </si>
  <si>
    <t>Delmar Gardens of Overland Park</t>
  </si>
  <si>
    <t>Salina Presbyterian Manor</t>
  </si>
  <si>
    <t>Stoneybrook Retirement Community</t>
  </si>
  <si>
    <t>Legacy at College Hill</t>
  </si>
  <si>
    <t>Windsor Place</t>
  </si>
  <si>
    <t>Atchison Senior Village</t>
  </si>
  <si>
    <t>Medicalodges Fort Scott</t>
  </si>
  <si>
    <t>Lake Point Nursing Center</t>
  </si>
  <si>
    <t>Clay Center Presbyterian Manor</t>
  </si>
  <si>
    <t>The Nicol Home, Inc.</t>
  </si>
  <si>
    <t>Mt Joseph Senior Village, LLC</t>
  </si>
  <si>
    <t>Medicalodges Girard</t>
  </si>
  <si>
    <t>Legacy at Herington</t>
  </si>
  <si>
    <t>Baldwin Healthcare &amp; Rehab Center</t>
  </si>
  <si>
    <t>Good Sam Society-Ellsworth Village</t>
  </si>
  <si>
    <t>Homestead Health &amp; Rehab</t>
  </si>
  <si>
    <t>Hill Top House</t>
  </si>
  <si>
    <t>Bethel Home, Inc.</t>
  </si>
  <si>
    <t>Kansas Christian Home</t>
  </si>
  <si>
    <t>Newton Presbyterian Manor</t>
  </si>
  <si>
    <t>Village Villa</t>
  </si>
  <si>
    <t>Good Samaritan Society-Olathe</t>
  </si>
  <si>
    <t>Bethany Home Association</t>
  </si>
  <si>
    <t>Pine Village</t>
  </si>
  <si>
    <t>Medicalodges Coffeyville</t>
  </si>
  <si>
    <t>Crestview Nursing &amp; Residential Living</t>
  </si>
  <si>
    <t>Andbe Home, Inc.</t>
  </si>
  <si>
    <t>Leonardville Nursing Home</t>
  </si>
  <si>
    <t>Park Lane Nursing Home</t>
  </si>
  <si>
    <t>Cheney Golden Age Home Inc.</t>
  </si>
  <si>
    <t>Clearwater Nursing and Rehabilitation</t>
  </si>
  <si>
    <t>ML-OP Oxford, LLC</t>
  </si>
  <si>
    <t>The Centennial Homestead, Inc.</t>
  </si>
  <si>
    <t>Life Care Center of Burlington</t>
  </si>
  <si>
    <t>Winfield Senior Living Community</t>
  </si>
  <si>
    <t>Great Bend Health and Rehab Center</t>
  </si>
  <si>
    <t>Chapman Valley Manor</t>
  </si>
  <si>
    <t>Schowalter Villa</t>
  </si>
  <si>
    <t>Good Sam Society-Hutchinson Village</t>
  </si>
  <si>
    <t>Good Samaritan Society-Sherman C</t>
  </si>
  <si>
    <t>Linn Community Nursing Home</t>
  </si>
  <si>
    <t>Good Samaritan Society-Dodge City</t>
  </si>
  <si>
    <t>17464</t>
  </si>
  <si>
    <t>Prescott Country View Nursing Center</t>
  </si>
  <si>
    <t>Good Samaritan Society-Hays</t>
  </si>
  <si>
    <t>Good Samaritan Society-Lyons</t>
  </si>
  <si>
    <t>Good Samaritan Society-Liberal</t>
  </si>
  <si>
    <t>Parkview Care Center</t>
  </si>
  <si>
    <t>Mt. Hope Nursing Center</t>
  </si>
  <si>
    <t>Lincoln Park Manor, Inc.</t>
  </si>
  <si>
    <t>Protection Valley Manor</t>
  </si>
  <si>
    <t>Leisure Homestead at Stafford</t>
  </si>
  <si>
    <t>Parkside Homes, Inc.</t>
  </si>
  <si>
    <t>17734</t>
  </si>
  <si>
    <t>Good Samaritan Society-Minneapolis</t>
  </si>
  <si>
    <t>Westy Community Care Home</t>
  </si>
  <si>
    <t>Medicalodges Eudora</t>
  </si>
  <si>
    <t>Park Villa Nursing Home</t>
  </si>
  <si>
    <t>Medicalodges Jackson County</t>
  </si>
  <si>
    <t>Fowler Residential Care</t>
  </si>
  <si>
    <t>Riverview Estates, Inc.</t>
  </si>
  <si>
    <t>Mennonite Friendship Manor, Inc.</t>
  </si>
  <si>
    <t>Moundridge Manor, Inc.</t>
  </si>
  <si>
    <t>Smith Center Operator, LLC</t>
  </si>
  <si>
    <t>Hilltop Manor Nursing Center</t>
  </si>
  <si>
    <t>18206</t>
  </si>
  <si>
    <t>Peterson Health Care</t>
  </si>
  <si>
    <t>Villa Maria, Inc.</t>
  </si>
  <si>
    <t>Life Care Center of Seneca</t>
  </si>
  <si>
    <t>Minneola District Hospital-LTCU</t>
  </si>
  <si>
    <t>The Shepherd's Center</t>
  </si>
  <si>
    <t>Elmhaven East</t>
  </si>
  <si>
    <t>Oswego Operator, LLC</t>
  </si>
  <si>
    <t>Medicalodges Columbus</t>
  </si>
  <si>
    <t>Medicalodges Kinsley</t>
  </si>
  <si>
    <t>Rossville Healthcare &amp; Rehab Center</t>
  </si>
  <si>
    <t>Belleville Healthcare Center</t>
  </si>
  <si>
    <t>Seville Operator, LLC</t>
  </si>
  <si>
    <t>Wichita Care &amp; Rehab Center, LLC</t>
  </si>
  <si>
    <t>Medicalodges Arkansas City</t>
  </si>
  <si>
    <t>Locust Grove Village</t>
  </si>
  <si>
    <t>Greeley County Hospital, LTCU</t>
  </si>
  <si>
    <t>Parsons Presbyterian Manor</t>
  </si>
  <si>
    <t>Eureka Nursing Center</t>
  </si>
  <si>
    <t>Chetopa Manor</t>
  </si>
  <si>
    <t>Colby Operator, LLC</t>
  </si>
  <si>
    <t>Country Care Home</t>
  </si>
  <si>
    <t>Arma Operator, LLC</t>
  </si>
  <si>
    <t>Montgomery Place Nursing Center,LLC</t>
  </si>
  <si>
    <t>Tanglewood Nursing and Rehabilitation</t>
  </si>
  <si>
    <t>Arkansas City Presbyterian Manor</t>
  </si>
  <si>
    <t>Community Hospital of Onaga, LTCU</t>
  </si>
  <si>
    <t>Pleasant Valley Manor</t>
  </si>
  <si>
    <t>Medicalodges Gardner</t>
  </si>
  <si>
    <t>Hutchinson Operator, LLC</t>
  </si>
  <si>
    <t>Woodhaven Care Center</t>
  </si>
  <si>
    <t>Prairie Senior Living Complex</t>
  </si>
  <si>
    <t>Anthony Community Care Center</t>
  </si>
  <si>
    <t>Logan County Manor</t>
  </si>
  <si>
    <t>Diversicare of Sedgwick</t>
  </si>
  <si>
    <t>Sabetha Nursing Center</t>
  </si>
  <si>
    <t>Wellington Care &amp; Rehab Center, LLC</t>
  </si>
  <si>
    <t>Chase County Care &amp; Rehab Center</t>
  </si>
  <si>
    <t>Leisure Homestead at St. John</t>
  </si>
  <si>
    <t>El Dorado Care &amp; Rehab Center, LLC</t>
  </si>
  <si>
    <t>Windsor Place at Iola, LLC</t>
  </si>
  <si>
    <t>Village Manor</t>
  </si>
  <si>
    <t>Pratt Operator, LLC</t>
  </si>
  <si>
    <t>Coffey County Hospital</t>
  </si>
  <si>
    <t>Moran Manor</t>
  </si>
  <si>
    <t>Louisburg Healthcare and Rehab Center</t>
  </si>
  <si>
    <t>Diversicare of Council Grove</t>
  </si>
  <si>
    <t>Diversicare of Chanute</t>
  </si>
  <si>
    <t>Flint Hills Care Center, Inc.</t>
  </si>
  <si>
    <t>Wathena Healthcare and Rehab Center</t>
  </si>
  <si>
    <t>Lansing Care &amp; Rehab Center, LLC</t>
  </si>
  <si>
    <t>Solomon Valley Manor</t>
  </si>
  <si>
    <t>High Plains Retirement Village</t>
  </si>
  <si>
    <t>North Point Skilled Nursing Center</t>
  </si>
  <si>
    <t>Hickory Pointe Care &amp; Rehab Ctr</t>
  </si>
  <si>
    <t>Yates Operator, LLC</t>
  </si>
  <si>
    <t>Sumner Operator, LLC</t>
  </si>
  <si>
    <t>Lifecare Center of Kansas City</t>
  </si>
  <si>
    <t>Wellsville Manor</t>
  </si>
  <si>
    <t>20446</t>
  </si>
  <si>
    <t>Fort Scott Manor</t>
  </si>
  <si>
    <t>Diversicare of Larned</t>
  </si>
  <si>
    <t>20467</t>
  </si>
  <si>
    <t>Ottawa Retirement Village</t>
  </si>
  <si>
    <t>Hillside Village</t>
  </si>
  <si>
    <t>Neodesha Care &amp; Rehab Center, LLC</t>
  </si>
  <si>
    <t>Parkway Care &amp; Rehab Center, LLC</t>
  </si>
  <si>
    <t>Kaw River Care &amp; Rehab Center, LLC</t>
  </si>
  <si>
    <t>Wilson Care &amp; Rehab Cener, LLC</t>
  </si>
  <si>
    <t>Wakefield Care &amp; Rehab Center, LLC</t>
  </si>
  <si>
    <t>Bonner Springs Nursing and Rehabilitation</t>
  </si>
  <si>
    <t>Pittsburg Care &amp; Rehab Center, LLC</t>
  </si>
  <si>
    <t>Wheatland Nursing &amp; Rehab Center</t>
  </si>
  <si>
    <t>Kiowa District Manor</t>
  </si>
  <si>
    <t>Medicalodges Douglass</t>
  </si>
  <si>
    <t>McPherson Operator, LLC</t>
  </si>
  <si>
    <t>Alma Manor</t>
  </si>
  <si>
    <t>Quaker Hill Manor</t>
  </si>
  <si>
    <t>Galena Nursing Home</t>
  </si>
  <si>
    <t>Cherryvale Care Center</t>
  </si>
  <si>
    <t>Maple Heights of Hiawatha</t>
  </si>
  <si>
    <t>Phillips County Retirement Center</t>
  </si>
  <si>
    <t>Parkview Heights</t>
  </si>
  <si>
    <t>Evergreen Community of Johnson County</t>
  </si>
  <si>
    <t>Aldersgate Village</t>
  </si>
  <si>
    <t>The Wheatlands</t>
  </si>
  <si>
    <t>Eastridge Nursing Home</t>
  </si>
  <si>
    <t>Manor of the Plains</t>
  </si>
  <si>
    <t>Wesley Towers</t>
  </si>
  <si>
    <t>Cambridge Place</t>
  </si>
  <si>
    <t>Sunset Home, Inc.</t>
  </si>
  <si>
    <t>Sharon Lane Health Services</t>
  </si>
  <si>
    <t>Overland Park Nursing &amp; Rehab</t>
  </si>
  <si>
    <t>Plaza West Care Center, Inc.</t>
  </si>
  <si>
    <t>Dooley Center</t>
  </si>
  <si>
    <t>Prairie Mission Retirement Village</t>
  </si>
  <si>
    <t>Indian Creek Healthcare Center</t>
  </si>
  <si>
    <t>Cumbernauld Village, Inc.</t>
  </si>
  <si>
    <t>Life Care Center of Wichita</t>
  </si>
  <si>
    <t>Holiday Resort of Salina</t>
  </si>
  <si>
    <t>Winfield Rest Haven II LLC</t>
  </si>
  <si>
    <t>Lexington Park Nursing and Post Acute</t>
  </si>
  <si>
    <t>Village Shalom, Inc.</t>
  </si>
  <si>
    <t>Prairie Sunset Manor</t>
  </si>
  <si>
    <t>Pioneer Ridge Retirement Community</t>
  </si>
  <si>
    <t>Aberdeen Village, Inc.</t>
  </si>
  <si>
    <t>Lakeview Village</t>
  </si>
  <si>
    <t>Russell Regional Hospital</t>
  </si>
  <si>
    <t>Wheatridge Park Care Center</t>
  </si>
  <si>
    <t>Via Christi Village Pittsburg, Inc</t>
  </si>
  <si>
    <t>Via Christi Village Manhattan, Inc</t>
  </si>
  <si>
    <t>Family Health &amp; Rehabilitation Center</t>
  </si>
  <si>
    <t>Derby Health and Rehabilitation</t>
  </si>
  <si>
    <t>Kansas Soldiers' Home</t>
  </si>
  <si>
    <t>Kansas Veterans' Home</t>
  </si>
  <si>
    <t>The Legacy at Park View</t>
  </si>
  <si>
    <t>Victoria Falls SNF</t>
  </si>
  <si>
    <t>Wallace County Community Center</t>
  </si>
  <si>
    <t>Via Christi Village-Hays</t>
  </si>
  <si>
    <t>Regent Park Rehab and Healthcare</t>
  </si>
  <si>
    <t>Avita Health &amp; Rehab of Reeds Cove</t>
  </si>
  <si>
    <t>Twin Oaks Health &amp; Rehab</t>
  </si>
  <si>
    <t>21690</t>
  </si>
  <si>
    <t>The Convenant Place of Lenexa</t>
  </si>
  <si>
    <t>Nottingham Health &amp; Rehab</t>
  </si>
  <si>
    <t>Via Christi Village McLean, Inc.</t>
  </si>
  <si>
    <t>Tallgrass Creek, Inc.</t>
  </si>
  <si>
    <t>Kansas City Transitional Care Ctr</t>
  </si>
  <si>
    <t>Golden Oaks Healthcare, Inc.</t>
  </si>
  <si>
    <t>Maple Hills Healthcare, Inc.</t>
  </si>
  <si>
    <t>Brighton Gardens of Prairie Village</t>
  </si>
  <si>
    <t>Two Trails Healthcare, Inc.</t>
  </si>
  <si>
    <t>Stratford Commons Rehab &amp; HCC</t>
  </si>
  <si>
    <t>The Healthcare Resort of Topeka</t>
  </si>
  <si>
    <t>25204</t>
  </si>
  <si>
    <t>Good Samaritan Society-Cheyenne Cnty</t>
  </si>
  <si>
    <t>Pioneer Lodge</t>
  </si>
  <si>
    <t>Good Samaritan Society-Decatur Co.</t>
  </si>
  <si>
    <t>Good Samaritan Society-Ellis</t>
  </si>
  <si>
    <t>Dawson Place, Inc.</t>
  </si>
  <si>
    <t>Good Samaritan Society-Parsons</t>
  </si>
  <si>
    <t>Pleasant View Home</t>
  </si>
  <si>
    <t>The Cedars, Inc.</t>
  </si>
  <si>
    <t>Meade District Hospital, LTCU</t>
  </si>
  <si>
    <t>Apostolic Christian Home</t>
  </si>
  <si>
    <t>Onaga Operator, LLC</t>
  </si>
  <si>
    <t>Good Samaritan Society-Valley Vista</t>
  </si>
  <si>
    <t>Good Samaritan Society-Atwood</t>
  </si>
  <si>
    <t>Buhler Sunshine Home, Inc.</t>
  </si>
  <si>
    <t>Sterling Presbyterian Manor</t>
  </si>
  <si>
    <t>Rooks County Senior Services, Inc.</t>
  </si>
  <si>
    <t>Spring View Manor</t>
  </si>
  <si>
    <t>Frankfort Community Care Home, Inc.</t>
  </si>
  <si>
    <t>Sandstone Heights Nursing Home</t>
  </si>
  <si>
    <t>Osage Nursing &amp; Rehab Center</t>
  </si>
  <si>
    <t>Total</t>
  </si>
  <si>
    <t>Days</t>
  </si>
  <si>
    <t>Leisure Terrace</t>
  </si>
  <si>
    <t xml:space="preserve">HP Mediciad </t>
  </si>
  <si>
    <t xml:space="preserve">Cost </t>
  </si>
  <si>
    <t>Report</t>
  </si>
  <si>
    <t>Medicare</t>
  </si>
  <si>
    <t xml:space="preserve">100106830A  </t>
  </si>
  <si>
    <t xml:space="preserve">200298750A  </t>
  </si>
  <si>
    <t xml:space="preserve">100106890A  </t>
  </si>
  <si>
    <t xml:space="preserve">100106900A  </t>
  </si>
  <si>
    <t xml:space="preserve">100106960A  </t>
  </si>
  <si>
    <t xml:space="preserve">100107000A  </t>
  </si>
  <si>
    <t xml:space="preserve">100107040A  </t>
  </si>
  <si>
    <t xml:space="preserve">100107050A  </t>
  </si>
  <si>
    <t xml:space="preserve">100107070A  </t>
  </si>
  <si>
    <t xml:space="preserve">100107110A  </t>
  </si>
  <si>
    <t xml:space="preserve">100107120A  </t>
  </si>
  <si>
    <t xml:space="preserve">201124260A  </t>
  </si>
  <si>
    <t xml:space="preserve">100107170A  </t>
  </si>
  <si>
    <t xml:space="preserve">100107220A  </t>
  </si>
  <si>
    <t xml:space="preserve">100107240A  </t>
  </si>
  <si>
    <t xml:space="preserve">100107280A  </t>
  </si>
  <si>
    <t xml:space="preserve">201110950A  </t>
  </si>
  <si>
    <t xml:space="preserve">100107330A  </t>
  </si>
  <si>
    <t xml:space="preserve">100107350A  </t>
  </si>
  <si>
    <t xml:space="preserve">100107360A  </t>
  </si>
  <si>
    <t xml:space="preserve">100107380A  </t>
  </si>
  <si>
    <t xml:space="preserve">200532050A  </t>
  </si>
  <si>
    <t xml:space="preserve">100107400A  </t>
  </si>
  <si>
    <t xml:space="preserve">100107410A  </t>
  </si>
  <si>
    <t xml:space="preserve">100107420A  </t>
  </si>
  <si>
    <t xml:space="preserve">200329380A  </t>
  </si>
  <si>
    <t xml:space="preserve">100107440A  </t>
  </si>
  <si>
    <t xml:space="preserve">100107450A  </t>
  </si>
  <si>
    <t xml:space="preserve">100107460A  </t>
  </si>
  <si>
    <t xml:space="preserve">100107380B  </t>
  </si>
  <si>
    <t xml:space="preserve">100107480A  </t>
  </si>
  <si>
    <t xml:space="preserve">100107490A  </t>
  </si>
  <si>
    <t xml:space="preserve">201095700A  </t>
  </si>
  <si>
    <t xml:space="preserve">100107520A  </t>
  </si>
  <si>
    <t xml:space="preserve">201273710A  </t>
  </si>
  <si>
    <t xml:space="preserve">100107560A  </t>
  </si>
  <si>
    <t xml:space="preserve">201258510A  </t>
  </si>
  <si>
    <t xml:space="preserve">100107600A  </t>
  </si>
  <si>
    <t xml:space="preserve">201123610A  </t>
  </si>
  <si>
    <t xml:space="preserve">100107700A  </t>
  </si>
  <si>
    <t xml:space="preserve">201266440A  </t>
  </si>
  <si>
    <t xml:space="preserve">100107750A  </t>
  </si>
  <si>
    <t xml:space="preserve">100107770A  </t>
  </si>
  <si>
    <t xml:space="preserve">201142630A  </t>
  </si>
  <si>
    <t xml:space="preserve">100107800A  </t>
  </si>
  <si>
    <t xml:space="preserve">201110840A  </t>
  </si>
  <si>
    <t xml:space="preserve">201069620A  </t>
  </si>
  <si>
    <t xml:space="preserve">100107880A  </t>
  </si>
  <si>
    <t xml:space="preserve">100107890A  </t>
  </si>
  <si>
    <t xml:space="preserve">200263730A  </t>
  </si>
  <si>
    <t xml:space="preserve">200309320A  </t>
  </si>
  <si>
    <t xml:space="preserve">201201040A  </t>
  </si>
  <si>
    <t xml:space="preserve">100107960A  </t>
  </si>
  <si>
    <t xml:space="preserve">201124530A  </t>
  </si>
  <si>
    <t xml:space="preserve">100107980A  </t>
  </si>
  <si>
    <t xml:space="preserve">100108010A  </t>
  </si>
  <si>
    <t xml:space="preserve">100108020A  </t>
  </si>
  <si>
    <t xml:space="preserve">201139540A  </t>
  </si>
  <si>
    <t xml:space="preserve">100108050A  </t>
  </si>
  <si>
    <t xml:space="preserve">201155810A  </t>
  </si>
  <si>
    <t xml:space="preserve">100108070A  </t>
  </si>
  <si>
    <t xml:space="preserve">201108590A  </t>
  </si>
  <si>
    <t xml:space="preserve">100455930A  </t>
  </si>
  <si>
    <t xml:space="preserve">201239320A  </t>
  </si>
  <si>
    <t xml:space="preserve">200628800A  </t>
  </si>
  <si>
    <t xml:space="preserve">200317330A  </t>
  </si>
  <si>
    <t xml:space="preserve">100108180A  </t>
  </si>
  <si>
    <t xml:space="preserve">200965650A  </t>
  </si>
  <si>
    <t xml:space="preserve">201239330A  </t>
  </si>
  <si>
    <t xml:space="preserve">200629080A  </t>
  </si>
  <si>
    <t xml:space="preserve">201158570A  </t>
  </si>
  <si>
    <t xml:space="preserve">100108240A  </t>
  </si>
  <si>
    <t xml:space="preserve">100107330M  </t>
  </si>
  <si>
    <t xml:space="preserve">200317320A  </t>
  </si>
  <si>
    <t xml:space="preserve">100108320A  </t>
  </si>
  <si>
    <t xml:space="preserve">100108330A  </t>
  </si>
  <si>
    <t xml:space="preserve">201124510A  </t>
  </si>
  <si>
    <t xml:space="preserve">100108360A  </t>
  </si>
  <si>
    <t xml:space="preserve">100108480A  </t>
  </si>
  <si>
    <t xml:space="preserve">100108490A  </t>
  </si>
  <si>
    <t xml:space="preserve">100108500A  </t>
  </si>
  <si>
    <t xml:space="preserve">100108520A  </t>
  </si>
  <si>
    <t xml:space="preserve">100108540A  </t>
  </si>
  <si>
    <t xml:space="preserve">100108560A  </t>
  </si>
  <si>
    <t xml:space="preserve">100107330L  </t>
  </si>
  <si>
    <t xml:space="preserve">100107330O  </t>
  </si>
  <si>
    <t xml:space="preserve">201125530A  </t>
  </si>
  <si>
    <t xml:space="preserve">201155760A  </t>
  </si>
  <si>
    <t xml:space="preserve">201155970A  </t>
  </si>
  <si>
    <t xml:space="preserve">100108640A  </t>
  </si>
  <si>
    <t xml:space="preserve">100108870A  </t>
  </si>
  <si>
    <t xml:space="preserve">201156070A  </t>
  </si>
  <si>
    <t xml:space="preserve">100108720A  </t>
  </si>
  <si>
    <t xml:space="preserve">200366760A  </t>
  </si>
  <si>
    <t xml:space="preserve">100108740A  </t>
  </si>
  <si>
    <t xml:space="preserve">100108760A  </t>
  </si>
  <si>
    <t xml:space="preserve">100108780A  </t>
  </si>
  <si>
    <t xml:space="preserve">100108790A  </t>
  </si>
  <si>
    <t xml:space="preserve">100108830A  </t>
  </si>
  <si>
    <t xml:space="preserve">201090660A  </t>
  </si>
  <si>
    <t xml:space="preserve">100108850A  </t>
  </si>
  <si>
    <t xml:space="preserve">100108880A  </t>
  </si>
  <si>
    <t xml:space="preserve">100108890A  </t>
  </si>
  <si>
    <t xml:space="preserve">201271430A  </t>
  </si>
  <si>
    <t xml:space="preserve">201132310A  </t>
  </si>
  <si>
    <t xml:space="preserve">100108960A  </t>
  </si>
  <si>
    <t xml:space="preserve">100108980A  </t>
  </si>
  <si>
    <t xml:space="preserve">201104080A  </t>
  </si>
  <si>
    <t xml:space="preserve">100109030A  </t>
  </si>
  <si>
    <t xml:space="preserve">100109040A  </t>
  </si>
  <si>
    <t xml:space="preserve">100109070A  </t>
  </si>
  <si>
    <t xml:space="preserve">201252830A  </t>
  </si>
  <si>
    <t xml:space="preserve">100109100A  </t>
  </si>
  <si>
    <t xml:space="preserve">100109110A  </t>
  </si>
  <si>
    <t xml:space="preserve">201176470A  </t>
  </si>
  <si>
    <t xml:space="preserve">100109150A  </t>
  </si>
  <si>
    <t xml:space="preserve">100109160A  </t>
  </si>
  <si>
    <t xml:space="preserve">100109170A  </t>
  </si>
  <si>
    <t xml:space="preserve">100109180A  </t>
  </si>
  <si>
    <t xml:space="preserve">200606670A  </t>
  </si>
  <si>
    <t xml:space="preserve">100109200A  </t>
  </si>
  <si>
    <t xml:space="preserve">100108230A  </t>
  </si>
  <si>
    <t xml:space="preserve">100109240A  </t>
  </si>
  <si>
    <t xml:space="preserve">100109270A  </t>
  </si>
  <si>
    <t xml:space="preserve">100107330I  </t>
  </si>
  <si>
    <t xml:space="preserve">100109290A  </t>
  </si>
  <si>
    <t xml:space="preserve">100109300A  </t>
  </si>
  <si>
    <t xml:space="preserve">100026530M  </t>
  </si>
  <si>
    <t xml:space="preserve">100109320A  </t>
  </si>
  <si>
    <t xml:space="preserve">100109370A  </t>
  </si>
  <si>
    <t xml:space="preserve">100109420A  </t>
  </si>
  <si>
    <t xml:space="preserve">100109430A  </t>
  </si>
  <si>
    <t xml:space="preserve">201110980A  </t>
  </si>
  <si>
    <t xml:space="preserve">201098060A  </t>
  </si>
  <si>
    <t xml:space="preserve">100109490A  </t>
  </si>
  <si>
    <t xml:space="preserve">100109500A  </t>
  </si>
  <si>
    <t xml:space="preserve">200251270A  </t>
  </si>
  <si>
    <t xml:space="preserve">100109530A  </t>
  </si>
  <si>
    <t xml:space="preserve">100109540A  </t>
  </si>
  <si>
    <t xml:space="preserve">201110940A  </t>
  </si>
  <si>
    <t xml:space="preserve">100109580A  </t>
  </si>
  <si>
    <t xml:space="preserve">100109620A  </t>
  </si>
  <si>
    <t xml:space="preserve">201156060A  </t>
  </si>
  <si>
    <t xml:space="preserve">201095710A  </t>
  </si>
  <si>
    <t xml:space="preserve">201110970A  </t>
  </si>
  <si>
    <t xml:space="preserve">201266490A  </t>
  </si>
  <si>
    <t xml:space="preserve">100109730A  </t>
  </si>
  <si>
    <t xml:space="preserve">100109770A  </t>
  </si>
  <si>
    <t xml:space="preserve">200383210F  </t>
  </si>
  <si>
    <t xml:space="preserve">100109830A  </t>
  </si>
  <si>
    <t xml:space="preserve">200555780A  </t>
  </si>
  <si>
    <t xml:space="preserve">100109870A  </t>
  </si>
  <si>
    <t xml:space="preserve">201110870A  </t>
  </si>
  <si>
    <t xml:space="preserve">100109970A  </t>
  </si>
  <si>
    <t xml:space="preserve">201110860A  </t>
  </si>
  <si>
    <t xml:space="preserve">200739230A  </t>
  </si>
  <si>
    <t xml:space="preserve">201156000A  </t>
  </si>
  <si>
    <t xml:space="preserve">201095720A  </t>
  </si>
  <si>
    <t xml:space="preserve">100110090A  </t>
  </si>
  <si>
    <t xml:space="preserve">100110130A  </t>
  </si>
  <si>
    <t xml:space="preserve">200309350A  </t>
  </si>
  <si>
    <t xml:space="preserve">100110210A  </t>
  </si>
  <si>
    <t xml:space="preserve">201110890A  </t>
  </si>
  <si>
    <t xml:space="preserve">201273430A  </t>
  </si>
  <si>
    <t xml:space="preserve">100110250A  </t>
  </si>
  <si>
    <t xml:space="preserve">100110290A  </t>
  </si>
  <si>
    <t xml:space="preserve">201069640A  </t>
  </si>
  <si>
    <t xml:space="preserve">200309360A  </t>
  </si>
  <si>
    <t xml:space="preserve">201266410A  </t>
  </si>
  <si>
    <t xml:space="preserve">201265510A  </t>
  </si>
  <si>
    <t xml:space="preserve">100110450A  </t>
  </si>
  <si>
    <t xml:space="preserve">201267060A  </t>
  </si>
  <si>
    <t xml:space="preserve">100110490A  </t>
  </si>
  <si>
    <t xml:space="preserve">100445650A  </t>
  </si>
  <si>
    <t xml:space="preserve">201110960A  </t>
  </si>
  <si>
    <t xml:space="preserve">100110550A  </t>
  </si>
  <si>
    <t xml:space="preserve">200309330A  </t>
  </si>
  <si>
    <t xml:space="preserve">201156040A  </t>
  </si>
  <si>
    <t xml:space="preserve">201069610A  </t>
  </si>
  <si>
    <t xml:space="preserve">201069600A  </t>
  </si>
  <si>
    <t xml:space="preserve">201272260A  </t>
  </si>
  <si>
    <t xml:space="preserve">201155770A  </t>
  </si>
  <si>
    <t xml:space="preserve">201266360A  </t>
  </si>
  <si>
    <t xml:space="preserve">100110720A  </t>
  </si>
  <si>
    <t xml:space="preserve">100110730A  </t>
  </si>
  <si>
    <t xml:space="preserve">200000940B  </t>
  </si>
  <si>
    <t xml:space="preserve">201111000A  </t>
  </si>
  <si>
    <t xml:space="preserve">201110990A  </t>
  </si>
  <si>
    <t xml:space="preserve">100110860A  </t>
  </si>
  <si>
    <t xml:space="preserve">200545910A  </t>
  </si>
  <si>
    <t xml:space="preserve">201069630A  </t>
  </si>
  <si>
    <t xml:space="preserve">201231380B  </t>
  </si>
  <si>
    <t xml:space="preserve">100644420B  </t>
  </si>
  <si>
    <t xml:space="preserve">201265480A  </t>
  </si>
  <si>
    <t xml:space="preserve">201267370A  </t>
  </si>
  <si>
    <t xml:space="preserve">201265550A  </t>
  </si>
  <si>
    <t xml:space="preserve">201265600A  </t>
  </si>
  <si>
    <t xml:space="preserve">201265380A  </t>
  </si>
  <si>
    <t xml:space="preserve">201272410A  </t>
  </si>
  <si>
    <t xml:space="preserve">201266400A  </t>
  </si>
  <si>
    <t xml:space="preserve">201272590A  </t>
  </si>
  <si>
    <t xml:space="preserve">201267380A  </t>
  </si>
  <si>
    <t xml:space="preserve">200309370A  </t>
  </si>
  <si>
    <t xml:space="preserve">100111440A  </t>
  </si>
  <si>
    <t xml:space="preserve">201110910A  </t>
  </si>
  <si>
    <t xml:space="preserve">100111540A  </t>
  </si>
  <si>
    <t xml:space="preserve">100450140B  </t>
  </si>
  <si>
    <t xml:space="preserve">100111600A  </t>
  </si>
  <si>
    <t xml:space="preserve">100111710A  </t>
  </si>
  <si>
    <t xml:space="preserve">100111740A  </t>
  </si>
  <si>
    <t xml:space="preserve">100111750A  </t>
  </si>
  <si>
    <t xml:space="preserve">100111760A  </t>
  </si>
  <si>
    <t xml:space="preserve">100451870A  </t>
  </si>
  <si>
    <t xml:space="preserve">100111780A  </t>
  </si>
  <si>
    <t xml:space="preserve">100111790A  </t>
  </si>
  <si>
    <t xml:space="preserve">100111800A  </t>
  </si>
  <si>
    <t xml:space="preserve">100111810A  </t>
  </si>
  <si>
    <t xml:space="preserve">100111820A  </t>
  </si>
  <si>
    <t xml:space="preserve">200317250A  </t>
  </si>
  <si>
    <t xml:space="preserve">100111850A  </t>
  </si>
  <si>
    <t xml:space="preserve">100111860A  </t>
  </si>
  <si>
    <t xml:space="preserve">200421530A  </t>
  </si>
  <si>
    <t xml:space="preserve">201262980A  </t>
  </si>
  <si>
    <t xml:space="preserve">100111910A  </t>
  </si>
  <si>
    <t xml:space="preserve">100111920A  </t>
  </si>
  <si>
    <t xml:space="preserve">100111930A  </t>
  </si>
  <si>
    <t xml:space="preserve">201239410A  </t>
  </si>
  <si>
    <t xml:space="preserve">100111960A  </t>
  </si>
  <si>
    <t xml:space="preserve">100111970A  </t>
  </si>
  <si>
    <t xml:space="preserve">100112010A  </t>
  </si>
  <si>
    <t xml:space="preserve">100112040A  </t>
  </si>
  <si>
    <t xml:space="preserve">100112050A  </t>
  </si>
  <si>
    <t xml:space="preserve">100112060A  </t>
  </si>
  <si>
    <t xml:space="preserve">100112070A  </t>
  </si>
  <si>
    <t xml:space="preserve">100112080A  </t>
  </si>
  <si>
    <t xml:space="preserve">100024040F  </t>
  </si>
  <si>
    <t xml:space="preserve">100112100A  </t>
  </si>
  <si>
    <t xml:space="preserve">100445660A  </t>
  </si>
  <si>
    <t xml:space="preserve">201112470A  </t>
  </si>
  <si>
    <t xml:space="preserve">100455940A  </t>
  </si>
  <si>
    <t xml:space="preserve">100107790C  </t>
  </si>
  <si>
    <t xml:space="preserve">200615520A  </t>
  </si>
  <si>
    <t xml:space="preserve">200637500A  </t>
  </si>
  <si>
    <t xml:space="preserve">200406540D  </t>
  </si>
  <si>
    <t xml:space="preserve">200406540E  </t>
  </si>
  <si>
    <t xml:space="preserve">201179720A  </t>
  </si>
  <si>
    <t xml:space="preserve">200363120B  </t>
  </si>
  <si>
    <t xml:space="preserve">200859520A  </t>
  </si>
  <si>
    <t xml:space="preserve">200842700A  </t>
  </si>
  <si>
    <t xml:space="preserve">20033031OH  </t>
  </si>
  <si>
    <t xml:space="preserve">200869730A  </t>
  </si>
  <si>
    <t xml:space="preserve">201152210A  </t>
  </si>
  <si>
    <t xml:space="preserve">201003060A  </t>
  </si>
  <si>
    <t xml:space="preserve">201003320A  </t>
  </si>
  <si>
    <t xml:space="preserve">201199940A  </t>
  </si>
  <si>
    <t xml:space="preserve">100390190C  </t>
  </si>
  <si>
    <t xml:space="preserve">201092130A  </t>
  </si>
  <si>
    <t xml:space="preserve">201092300A  </t>
  </si>
  <si>
    <t xml:space="preserve">201108250A  </t>
  </si>
  <si>
    <t xml:space="preserve">201262950A  </t>
  </si>
  <si>
    <t xml:space="preserve">201133010A  </t>
  </si>
  <si>
    <t xml:space="preserve">201133910A  </t>
  </si>
  <si>
    <t xml:space="preserve">201279920B  </t>
  </si>
  <si>
    <t xml:space="preserve">201128880A  </t>
  </si>
  <si>
    <t xml:space="preserve">201133900A  </t>
  </si>
  <si>
    <t xml:space="preserve">201148950A  </t>
  </si>
  <si>
    <t xml:space="preserve">201162570A  </t>
  </si>
  <si>
    <t xml:space="preserve">201204680A  </t>
  </si>
  <si>
    <t xml:space="preserve">201176710B  </t>
  </si>
  <si>
    <t xml:space="preserve">201231160A  </t>
  </si>
  <si>
    <t xml:space="preserve">201230980A  </t>
  </si>
  <si>
    <t xml:space="preserve">201267990A  </t>
  </si>
  <si>
    <t>0-435</t>
  </si>
  <si>
    <t xml:space="preserve">201221760A  </t>
  </si>
  <si>
    <t xml:space="preserve">100112160A  </t>
  </si>
  <si>
    <t xml:space="preserve">100112170A  </t>
  </si>
  <si>
    <t xml:space="preserve">100112200A  </t>
  </si>
  <si>
    <t xml:space="preserve">100112210A  </t>
  </si>
  <si>
    <t xml:space="preserve">100112220A  </t>
  </si>
  <si>
    <t xml:space="preserve">100112250A  </t>
  </si>
  <si>
    <t xml:space="preserve">100112260A  </t>
  </si>
  <si>
    <t xml:space="preserve">200331680A  </t>
  </si>
  <si>
    <t xml:space="preserve">100112300A  </t>
  </si>
  <si>
    <t xml:space="preserve">201110930A  </t>
  </si>
  <si>
    <t xml:space="preserve">100112330A  </t>
  </si>
  <si>
    <t xml:space="preserve">100112340A  </t>
  </si>
  <si>
    <t xml:space="preserve">100112360A  </t>
  </si>
  <si>
    <t xml:space="preserve">201259080A  </t>
  </si>
  <si>
    <t xml:space="preserve">100112380A  </t>
  </si>
  <si>
    <t xml:space="preserve">100112420A  </t>
  </si>
  <si>
    <t xml:space="preserve">100112430A  </t>
  </si>
  <si>
    <t xml:space="preserve">200309340A  </t>
  </si>
  <si>
    <t>201309930A</t>
  </si>
  <si>
    <t>201286080A</t>
  </si>
  <si>
    <t>201318900A</t>
  </si>
  <si>
    <t>201318620A</t>
  </si>
  <si>
    <t>201318610A</t>
  </si>
  <si>
    <t>201316510A</t>
  </si>
  <si>
    <t>201262930A</t>
  </si>
  <si>
    <t>201282950B</t>
  </si>
  <si>
    <t>201316740A</t>
  </si>
  <si>
    <t xml:space="preserve">Anew Healthcare </t>
  </si>
  <si>
    <t>201297550A</t>
  </si>
  <si>
    <t>201319550A</t>
  </si>
  <si>
    <t>201316580A</t>
  </si>
  <si>
    <t>201289970A</t>
  </si>
  <si>
    <t>201316500A</t>
  </si>
  <si>
    <t>201283260A</t>
  </si>
  <si>
    <t>As of Date</t>
  </si>
  <si>
    <t xml:space="preserve">Total </t>
  </si>
  <si>
    <t>NF Days</t>
  </si>
  <si>
    <t xml:space="preserve">Medicaid </t>
  </si>
  <si>
    <t xml:space="preserve">Medicare </t>
  </si>
  <si>
    <t>201267050A</t>
  </si>
  <si>
    <t>20638</t>
  </si>
  <si>
    <t>Edwardsville Care and Rehab</t>
  </si>
  <si>
    <t>The Healthcare Resort of Kansas City</t>
  </si>
  <si>
    <t>12/31/2019</t>
  </si>
  <si>
    <t xml:space="preserve">100107290A  </t>
  </si>
  <si>
    <t xml:space="preserve">201119860A  </t>
  </si>
  <si>
    <t>Brighton Place North</t>
  </si>
  <si>
    <t>20963</t>
  </si>
  <si>
    <t>19446</t>
  </si>
  <si>
    <t>Brighton Place West</t>
  </si>
  <si>
    <t>19692</t>
  </si>
  <si>
    <t>Countryside Health Center</t>
  </si>
  <si>
    <t>20753</t>
  </si>
  <si>
    <t>Franklin Healthcare Peabody</t>
  </si>
  <si>
    <t xml:space="preserve">100109140A  </t>
  </si>
  <si>
    <t xml:space="preserve">200751950A  </t>
  </si>
  <si>
    <t xml:space="preserve">100106870A  </t>
  </si>
  <si>
    <t xml:space="preserve">100107060A  </t>
  </si>
  <si>
    <t>20122</t>
  </si>
  <si>
    <t>Haviland Operator</t>
  </si>
  <si>
    <t xml:space="preserve">100110800A  </t>
  </si>
  <si>
    <t xml:space="preserve">201196400A  </t>
  </si>
  <si>
    <t xml:space="preserve">100109230A  </t>
  </si>
  <si>
    <t xml:space="preserve">100110310A  </t>
  </si>
  <si>
    <t xml:space="preserve">200421350E  </t>
  </si>
  <si>
    <t>18713</t>
  </si>
  <si>
    <t>Medicalodges Paola</t>
  </si>
  <si>
    <t xml:space="preserve">100109750A  </t>
  </si>
  <si>
    <t xml:space="preserve">201211630A  </t>
  </si>
  <si>
    <t xml:space="preserve">200421350B  </t>
  </si>
  <si>
    <t xml:space="preserve">200421350C  </t>
  </si>
  <si>
    <t xml:space="preserve">200865220A  </t>
  </si>
  <si>
    <t xml:space="preserve">100017460C  </t>
  </si>
  <si>
    <t xml:space="preserve">100107210A  </t>
  </si>
  <si>
    <t>20557</t>
  </si>
  <si>
    <t>Providence Living</t>
  </si>
  <si>
    <t xml:space="preserve">200306250A  </t>
  </si>
  <si>
    <t xml:space="preserve">200584150A  </t>
  </si>
  <si>
    <t xml:space="preserve">100707120A  </t>
  </si>
  <si>
    <t xml:space="preserve">201119860B  </t>
  </si>
  <si>
    <t xml:space="preserve">100112390A  </t>
  </si>
  <si>
    <t>18465</t>
  </si>
  <si>
    <t>Valley Health Care Center</t>
  </si>
  <si>
    <t xml:space="preserve">100109650A  </t>
  </si>
  <si>
    <t xml:space="preserve">200330310H  </t>
  </si>
  <si>
    <t xml:space="preserve">200306240A  </t>
  </si>
  <si>
    <t>201272590A</t>
  </si>
  <si>
    <t>100111640B</t>
  </si>
  <si>
    <t>201091920A</t>
  </si>
  <si>
    <t>201265510A</t>
  </si>
  <si>
    <t>201271430A</t>
  </si>
  <si>
    <t xml:space="preserve">201127000A   </t>
  </si>
  <si>
    <t>100110320A</t>
  </si>
  <si>
    <t>201266440A</t>
  </si>
  <si>
    <t>Edwardsville Operator</t>
  </si>
  <si>
    <t>201143710A</t>
  </si>
  <si>
    <t>100107040A</t>
  </si>
  <si>
    <t>201272260A</t>
  </si>
  <si>
    <t>201272410A</t>
  </si>
  <si>
    <t>201133780A</t>
  </si>
  <si>
    <t>201110880A</t>
  </si>
  <si>
    <t>201241120A</t>
  </si>
  <si>
    <t>201239410A</t>
  </si>
  <si>
    <t>201153900A</t>
  </si>
  <si>
    <t>201265550A</t>
  </si>
  <si>
    <t>201266360A</t>
  </si>
  <si>
    <t>201123610A</t>
  </si>
  <si>
    <t>201239330A</t>
  </si>
  <si>
    <t>201239320A</t>
  </si>
  <si>
    <t>Topeka Center for Rehab and Healthcare</t>
  </si>
  <si>
    <t>Wichita Center for Rehab and Healthcare</t>
  </si>
  <si>
    <t>201265480A</t>
  </si>
  <si>
    <t>201267070A</t>
  </si>
  <si>
    <t>20717</t>
  </si>
  <si>
    <t>Eskridge Operator</t>
  </si>
  <si>
    <t>El Dorado Operator</t>
  </si>
  <si>
    <t xml:space="preserve">Downs Operator   </t>
  </si>
  <si>
    <t>Chase County Operator</t>
  </si>
  <si>
    <t>Kaw River Operator</t>
  </si>
  <si>
    <t xml:space="preserve">Lansing Operator  </t>
  </si>
  <si>
    <t xml:space="preserve">Neodesha Operator </t>
  </si>
  <si>
    <t>Parkway Operator</t>
  </si>
  <si>
    <t>201267370A</t>
  </si>
  <si>
    <t xml:space="preserve">Pittsburg Operator </t>
  </si>
  <si>
    <t>201267380A</t>
  </si>
  <si>
    <t>Spring Hill Operator</t>
  </si>
  <si>
    <t>201265600A</t>
  </si>
  <si>
    <t xml:space="preserve">Wakefield Operator </t>
  </si>
  <si>
    <t>201266400A</t>
  </si>
  <si>
    <t>Wellington Operator</t>
  </si>
  <si>
    <t>201266410A</t>
  </si>
  <si>
    <t>Wichita Operator</t>
  </si>
  <si>
    <t>201266490A</t>
  </si>
  <si>
    <t>201265380A</t>
  </si>
  <si>
    <t xml:space="preserve">Wilson Operator </t>
  </si>
  <si>
    <t>201273430A</t>
  </si>
  <si>
    <t>201258510A</t>
  </si>
  <si>
    <t>Orchard Gardens</t>
  </si>
  <si>
    <t>Merriam Gardens Healthcare &amp; Rehab</t>
  </si>
  <si>
    <t>201273710A</t>
  </si>
  <si>
    <t>201267990A</t>
  </si>
  <si>
    <t>Agewise Living</t>
  </si>
  <si>
    <t>201259080A</t>
  </si>
  <si>
    <t xml:space="preserve">KPC Promise Skilled Nursing of Overland </t>
  </si>
  <si>
    <t xml:space="preserve">Recover-Care Plaza West Care Center, Inc.        </t>
  </si>
  <si>
    <t>201262980A</t>
  </si>
  <si>
    <t>100109240A</t>
  </si>
  <si>
    <t>FY 18 Occupancy Summary</t>
  </si>
  <si>
    <t>FY 17 Occupancy Summary</t>
  </si>
  <si>
    <t>• "Bed Days Available" is calculate by multiplying the "Total Beds" x 365 days</t>
  </si>
  <si>
    <t>201277320A</t>
  </si>
  <si>
    <t>Cost</t>
  </si>
  <si>
    <t>12/31/2018</t>
  </si>
  <si>
    <t>201143830A</t>
  </si>
  <si>
    <t>100107200B</t>
  </si>
  <si>
    <t>201143690A</t>
  </si>
  <si>
    <t>201143700A</t>
  </si>
  <si>
    <t>20637</t>
  </si>
  <si>
    <t>Edwardsville Care &amp; Rehab</t>
  </si>
  <si>
    <t>201143720A</t>
  </si>
  <si>
    <t>Eskridge Care &amp; Rehab</t>
  </si>
  <si>
    <t>201143730A</t>
  </si>
  <si>
    <t>201143740A</t>
  </si>
  <si>
    <t>201143750A</t>
  </si>
  <si>
    <t>201143760A</t>
  </si>
  <si>
    <t>201143770A</t>
  </si>
  <si>
    <t>201143780A</t>
  </si>
  <si>
    <t>201143790A</t>
  </si>
  <si>
    <t>201143800A</t>
  </si>
  <si>
    <t>201143810A</t>
  </si>
  <si>
    <t>100110240A</t>
  </si>
  <si>
    <t>201149070A</t>
  </si>
  <si>
    <t>200421540A</t>
  </si>
  <si>
    <t>100112370A</t>
  </si>
  <si>
    <t>100106990A</t>
  </si>
  <si>
    <t>201109300A</t>
  </si>
  <si>
    <t>200607530A</t>
  </si>
  <si>
    <t>200541150A</t>
  </si>
  <si>
    <t>200541130A</t>
  </si>
  <si>
    <t>100109090A</t>
  </si>
  <si>
    <t>20716</t>
  </si>
  <si>
    <t>100106830A</t>
  </si>
  <si>
    <t>200715140A</t>
  </si>
  <si>
    <t>100109650A</t>
  </si>
  <si>
    <t>100111480A</t>
  </si>
  <si>
    <t>12/31/2017</t>
  </si>
  <si>
    <t xml:space="preserve">201143760A  </t>
  </si>
  <si>
    <t xml:space="preserve">201143730A  </t>
  </si>
  <si>
    <t xml:space="preserve">201143700A  </t>
  </si>
  <si>
    <t xml:space="preserve">Edwardsville Care &amp; Rehab Center    </t>
  </si>
  <si>
    <t xml:space="preserve">200421350D  </t>
  </si>
  <si>
    <t xml:space="preserve">20112700A   </t>
  </si>
  <si>
    <t xml:space="preserve">100111640B  </t>
  </si>
  <si>
    <t xml:space="preserve">201091920A  </t>
  </si>
  <si>
    <t xml:space="preserve">Brighton Place North                </t>
  </si>
  <si>
    <t xml:space="preserve">Brighton Place West                 </t>
  </si>
  <si>
    <t xml:space="preserve">201143830A  </t>
  </si>
  <si>
    <t xml:space="preserve">100107470A  </t>
  </si>
  <si>
    <t xml:space="preserve">200715140A  </t>
  </si>
  <si>
    <t xml:space="preserve">Countryside Health Center           </t>
  </si>
  <si>
    <t xml:space="preserve">100110320A  </t>
  </si>
  <si>
    <t xml:space="preserve">100445610A  </t>
  </si>
  <si>
    <t xml:space="preserve">201143690A  </t>
  </si>
  <si>
    <t xml:space="preserve">201143710A  </t>
  </si>
  <si>
    <t xml:space="preserve">Eskridge Care &amp; Rehab Center, LLC   </t>
  </si>
  <si>
    <t xml:space="preserve">201143720A  </t>
  </si>
  <si>
    <t xml:space="preserve">Franklin Healthcare of Peabody      </t>
  </si>
  <si>
    <t xml:space="preserve">200305110B  </t>
  </si>
  <si>
    <t xml:space="preserve">200531010A  </t>
  </si>
  <si>
    <t xml:space="preserve">200872240A  </t>
  </si>
  <si>
    <t xml:space="preserve">201133780A  </t>
  </si>
  <si>
    <t xml:space="preserve">100112340a  </t>
  </si>
  <si>
    <t xml:space="preserve">100112140a  </t>
  </si>
  <si>
    <t>100109120A</t>
  </si>
  <si>
    <t xml:space="preserve">Haviland Operator, LLC              </t>
  </si>
  <si>
    <t xml:space="preserve">100109250A  </t>
  </si>
  <si>
    <t xml:space="preserve">10010909A   </t>
  </si>
  <si>
    <t xml:space="preserve">201110880A  </t>
  </si>
  <si>
    <t>200304730A</t>
  </si>
  <si>
    <t xml:space="preserve">100108670A  </t>
  </si>
  <si>
    <t xml:space="preserve">100108300A  </t>
  </si>
  <si>
    <t xml:space="preserve">100106840A  </t>
  </si>
  <si>
    <t xml:space="preserve">200436310A  </t>
  </si>
  <si>
    <t xml:space="preserve">201091930A  </t>
  </si>
  <si>
    <t xml:space="preserve">200268960A  </t>
  </si>
  <si>
    <t>201099400A</t>
  </si>
  <si>
    <t xml:space="preserve">201143740A  </t>
  </si>
  <si>
    <t>200304720A</t>
  </si>
  <si>
    <t xml:space="preserve">Medicalodges Paola                  </t>
  </si>
  <si>
    <t xml:space="preserve">200541150A  </t>
  </si>
  <si>
    <t xml:space="preserve">200541130A  </t>
  </si>
  <si>
    <t xml:space="preserve">100111480A  </t>
  </si>
  <si>
    <t xml:space="preserve">201143750A  </t>
  </si>
  <si>
    <t xml:space="preserve">100110980A  </t>
  </si>
  <si>
    <t xml:space="preserve">10019480A   </t>
  </si>
  <si>
    <t xml:space="preserve">201143770A  </t>
  </si>
  <si>
    <t xml:space="preserve">100111900A  </t>
  </si>
  <si>
    <t xml:space="preserve">Providence Living Center            </t>
  </si>
  <si>
    <t xml:space="preserve">100109130A  </t>
  </si>
  <si>
    <t xml:space="preserve">201109300A  </t>
  </si>
  <si>
    <t xml:space="preserve">100106990A  </t>
  </si>
  <si>
    <t xml:space="preserve">201143780A  </t>
  </si>
  <si>
    <t xml:space="preserve">100112370A  </t>
  </si>
  <si>
    <t xml:space="preserve">10112260A   </t>
  </si>
  <si>
    <t xml:space="preserve">201076170A  </t>
  </si>
  <si>
    <t xml:space="preserve">Valley Health Care Center           </t>
  </si>
  <si>
    <t xml:space="preserve">201102090A  </t>
  </si>
  <si>
    <t xml:space="preserve">200421540A  </t>
  </si>
  <si>
    <t xml:space="preserve">201143790A  </t>
  </si>
  <si>
    <t xml:space="preserve">201143800A  </t>
  </si>
  <si>
    <t xml:space="preserve">201143810A  </t>
  </si>
  <si>
    <t xml:space="preserve">201143820A  </t>
  </si>
  <si>
    <t xml:space="preserve">201104080B  </t>
  </si>
  <si>
    <t xml:space="preserve">100110240A  </t>
  </si>
  <si>
    <t xml:space="preserve">201112480A  </t>
  </si>
  <si>
    <t>200304740A</t>
  </si>
  <si>
    <t>200304700A</t>
  </si>
  <si>
    <t>200304680A</t>
  </si>
  <si>
    <t>20553550A</t>
  </si>
  <si>
    <t>200304670A</t>
  </si>
  <si>
    <t>100108710B</t>
  </si>
  <si>
    <t>200304660A</t>
  </si>
  <si>
    <t>201124500A</t>
  </si>
  <si>
    <t>200869730A</t>
  </si>
  <si>
    <t>201162570A</t>
  </si>
  <si>
    <t>201148950A</t>
  </si>
  <si>
    <t>•  Note - bed changes throughtout the year must be taken into account for the overall calculation</t>
  </si>
  <si>
    <t>•  13 Providers were not required to submit a 2020 cost report, due to change of ownership</t>
  </si>
  <si>
    <t>•  Does not include data from Non-Medicaid facilities</t>
  </si>
  <si>
    <t>•  Occupancy data pulled from the most recent cost report, 2020 where applicable</t>
  </si>
  <si>
    <t>•  12 Providers were not required to submit a 2020 cost report, due to change of ownership</t>
  </si>
  <si>
    <t>•  18 Providers were not required to submit a 2020 cost report, due to change of ownership</t>
  </si>
  <si>
    <t>•  31 Providers were not required to submit a 2020 cost report, due to change of ownership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</si>
</sst>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6" fillId="0" borderId="0"/>
  </cellStyleXfs>
  <cellXfs count="57">
    <xf numFmtId="0" fontId="0" fillId="0" borderId="0" xfId="0"/>
    <xf numFmtId="0" fontId="4" fillId="0" borderId="0" xfId="4" applyFont="1"/>
    <xf numFmtId="0" fontId="3" fillId="0" borderId="0" xfId="4"/>
    <xf numFmtId="0" fontId="1" fillId="0" borderId="1" xfId="4" applyFont="1" applyBorder="1" applyAlignment="1">
      <alignment horizontal="center"/>
    </xf>
    <xf numFmtId="0" fontId="1" fillId="0" borderId="2" xfId="4" applyFont="1" applyBorder="1" applyAlignment="1">
      <alignment horizontal="center"/>
    </xf>
    <xf numFmtId="49" fontId="1" fillId="0" borderId="3" xfId="4" applyNumberFormat="1" applyFont="1" applyBorder="1" applyAlignment="1">
      <alignment horizontal="center"/>
    </xf>
    <xf numFmtId="49" fontId="3" fillId="0" borderId="0" xfId="4" applyNumberFormat="1"/>
    <xf numFmtId="14" fontId="3" fillId="0" borderId="0" xfId="4" applyNumberFormat="1"/>
    <xf numFmtId="164" fontId="0" fillId="0" borderId="0" xfId="1" applyNumberFormat="1" applyFont="1"/>
    <xf numFmtId="165" fontId="0" fillId="0" borderId="0" xfId="3" applyNumberFormat="1" applyFont="1"/>
    <xf numFmtId="9" fontId="0" fillId="0" borderId="0" xfId="3" applyNumberFormat="1" applyFont="1"/>
    <xf numFmtId="164" fontId="3" fillId="0" borderId="0" xfId="4" applyNumberFormat="1"/>
    <xf numFmtId="44" fontId="0" fillId="0" borderId="0" xfId="2" applyNumberFormat="1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164" fontId="5" fillId="0" borderId="0" xfId="1" applyNumberFormat="1" applyFont="1"/>
    <xf numFmtId="37" fontId="0" fillId="0" borderId="0" xfId="0" applyNumberFormat="1" applyBorder="1"/>
    <xf numFmtId="0" fontId="0" fillId="0" borderId="0" xfId="0"/>
    <xf numFmtId="0" fontId="0" fillId="0" borderId="4" xfId="0" applyBorder="1"/>
    <xf numFmtId="0" fontId="0" fillId="0" borderId="4" xfId="0" applyFill="1" applyBorder="1"/>
    <xf numFmtId="164" fontId="0" fillId="0" borderId="0" xfId="1" applyNumberFormat="1" applyFont="1" applyBorder="1"/>
    <xf numFmtId="49" fontId="1" fillId="0" borderId="5" xfId="4" applyNumberFormat="1" applyFont="1" applyBorder="1" applyAlignment="1">
      <alignment horizontal="center"/>
    </xf>
    <xf numFmtId="0" fontId="1" fillId="0" borderId="6" xfId="4" applyFont="1" applyBorder="1" applyAlignment="1">
      <alignment horizontal="center"/>
    </xf>
    <xf numFmtId="49" fontId="1" fillId="0" borderId="7" xfId="4" applyNumberFormat="1" applyFont="1" applyBorder="1" applyAlignment="1">
      <alignment horizontal="center"/>
    </xf>
    <xf numFmtId="0" fontId="1" fillId="0" borderId="3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7" fillId="0" borderId="3" xfId="4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8" fillId="0" borderId="0" xfId="0" applyFont="1"/>
    <xf numFmtId="0" fontId="3" fillId="0" borderId="4" xfId="4" applyBorder="1"/>
    <xf numFmtId="0" fontId="7" fillId="0" borderId="2" xfId="4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37" fontId="0" fillId="0" borderId="0" xfId="0" applyNumberFormat="1" applyFill="1" applyBorder="1"/>
    <xf numFmtId="49" fontId="0" fillId="0" borderId="0" xfId="0" applyNumberFormat="1" applyBorder="1"/>
    <xf numFmtId="14" fontId="0" fillId="0" borderId="0" xfId="0" applyNumberFormat="1" applyBorder="1"/>
    <xf numFmtId="165" fontId="0" fillId="0" borderId="0" xfId="3" applyNumberFormat="1" applyFont="1" applyBorder="1"/>
    <xf numFmtId="9" fontId="0" fillId="0" borderId="0" xfId="3" applyNumberFormat="1" applyFont="1" applyBorder="1"/>
    <xf numFmtId="0" fontId="0" fillId="0" borderId="0" xfId="0" applyBorder="1" applyAlignment="1">
      <alignment horizontal="left"/>
    </xf>
    <xf numFmtId="164" fontId="0" fillId="0" borderId="0" xfId="1" applyNumberFormat="1" applyFont="1" applyFill="1" applyBorder="1"/>
    <xf numFmtId="0" fontId="8" fillId="0" borderId="9" xfId="0" applyFont="1" applyBorder="1" applyAlignment="1"/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4" applyFont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4" xr:uid="{00000000-0005-0000-0000-000003000000}"/>
    <cellStyle name="Normal 2 2" xfId="5" xr:uid="{00000000-0005-0000-0000-000004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PSDATA\Kansas\FY22%20Rates\Final\Incentives\FY%2022%20Incentive%207-1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PSDATA\Kansas\FY21%20Rates\Final\Incentive\FY%2021%20Incentive%207-1-20%200612020%20New%20SWA%20CMI%20Revised%206-30-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PSDATA\Kansas\FY20%20Rate\Final\Incentives\FY%2020%20Incentive%207-1-19%200417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PSDATA\Kansas\FY19%20Rate\Final\Incentives\FY%2019%20Incentive%2005-3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e summary"/>
      <sheetName val="Nurse Staff"/>
      <sheetName val="Nuse Staff Median"/>
      <sheetName val="PY Nurse Staff"/>
      <sheetName val="Contract Labor"/>
      <sheetName val="Retention"/>
      <sheetName val="Retention Median"/>
      <sheetName val="PY Retention"/>
      <sheetName val="Occupancy"/>
      <sheetName val="Quality Measures"/>
      <sheetName val="20 CR Data"/>
      <sheetName val="19 C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A6" t="str">
            <v>05044</v>
          </cell>
          <cell r="B6" t="str">
            <v>05044</v>
          </cell>
          <cell r="C6" t="str">
            <v xml:space="preserve">Gove County Medical Center          </v>
          </cell>
          <cell r="D6">
            <v>44196</v>
          </cell>
          <cell r="E6">
            <v>12812</v>
          </cell>
          <cell r="F6">
            <v>42</v>
          </cell>
          <cell r="G6">
            <v>15372</v>
          </cell>
          <cell r="H6">
            <v>5990</v>
          </cell>
          <cell r="I6">
            <v>92</v>
          </cell>
          <cell r="J6">
            <v>27</v>
          </cell>
          <cell r="K6">
            <v>106</v>
          </cell>
          <cell r="L6">
            <v>74</v>
          </cell>
          <cell r="M6">
            <v>76211</v>
          </cell>
          <cell r="N6">
            <v>0.93069999999999997</v>
          </cell>
          <cell r="O6">
            <v>1.0706</v>
          </cell>
          <cell r="P6">
            <v>0</v>
          </cell>
          <cell r="Q6">
            <v>349584</v>
          </cell>
          <cell r="R6">
            <v>100179</v>
          </cell>
          <cell r="S6">
            <v>723630</v>
          </cell>
          <cell r="T6">
            <v>460562</v>
          </cell>
          <cell r="U6">
            <v>101705</v>
          </cell>
          <cell r="V6">
            <v>167786</v>
          </cell>
        </row>
        <row r="7">
          <cell r="A7" t="str">
            <v>05156</v>
          </cell>
          <cell r="B7" t="str">
            <v>05156</v>
          </cell>
          <cell r="C7" t="str">
            <v xml:space="preserve">St. Luke Living Center              </v>
          </cell>
          <cell r="D7">
            <v>44196</v>
          </cell>
          <cell r="E7">
            <v>10387</v>
          </cell>
          <cell r="F7">
            <v>32</v>
          </cell>
          <cell r="G7">
            <v>11712</v>
          </cell>
          <cell r="H7">
            <v>5433</v>
          </cell>
          <cell r="I7">
            <v>66</v>
          </cell>
          <cell r="J7">
            <v>15</v>
          </cell>
          <cell r="K7">
            <v>66</v>
          </cell>
          <cell r="L7">
            <v>54</v>
          </cell>
          <cell r="M7">
            <v>40101</v>
          </cell>
          <cell r="N7">
            <v>0.92669999999999997</v>
          </cell>
          <cell r="O7">
            <v>1.0706</v>
          </cell>
          <cell r="P7">
            <v>0</v>
          </cell>
          <cell r="Q7">
            <v>103963</v>
          </cell>
          <cell r="R7">
            <v>122148</v>
          </cell>
          <cell r="S7">
            <v>291764</v>
          </cell>
          <cell r="T7">
            <v>197966</v>
          </cell>
          <cell r="U7">
            <v>0</v>
          </cell>
          <cell r="V7">
            <v>55591</v>
          </cell>
        </row>
        <row r="8">
          <cell r="A8" t="str">
            <v>05281</v>
          </cell>
          <cell r="B8" t="str">
            <v>05281</v>
          </cell>
          <cell r="C8" t="str">
            <v xml:space="preserve">Sheridan County Hospital            </v>
          </cell>
          <cell r="D8">
            <v>44196</v>
          </cell>
          <cell r="E8">
            <v>11046</v>
          </cell>
          <cell r="F8">
            <v>32</v>
          </cell>
          <cell r="G8">
            <v>11712</v>
          </cell>
          <cell r="H8">
            <v>4299</v>
          </cell>
          <cell r="I8">
            <v>172</v>
          </cell>
          <cell r="J8">
            <v>51</v>
          </cell>
          <cell r="K8">
            <v>167</v>
          </cell>
          <cell r="L8">
            <v>122</v>
          </cell>
          <cell r="M8">
            <v>60122</v>
          </cell>
          <cell r="N8">
            <v>0.89590000000000003</v>
          </cell>
          <cell r="O8">
            <v>1.0706</v>
          </cell>
          <cell r="P8">
            <v>0</v>
          </cell>
          <cell r="Q8">
            <v>147885</v>
          </cell>
          <cell r="R8">
            <v>349045</v>
          </cell>
          <cell r="S8">
            <v>507377</v>
          </cell>
          <cell r="T8">
            <v>402558</v>
          </cell>
          <cell r="U8">
            <v>0</v>
          </cell>
          <cell r="V8">
            <v>97797</v>
          </cell>
        </row>
        <row r="9">
          <cell r="A9" t="str">
            <v>05292</v>
          </cell>
          <cell r="B9" t="str">
            <v>05292</v>
          </cell>
          <cell r="C9" t="str">
            <v xml:space="preserve">Trego Co. Lemke Memorial LTCU       </v>
          </cell>
          <cell r="D9">
            <v>44196</v>
          </cell>
          <cell r="E9">
            <v>11858</v>
          </cell>
          <cell r="F9">
            <v>37</v>
          </cell>
          <cell r="G9">
            <v>13542</v>
          </cell>
          <cell r="H9">
            <v>6808</v>
          </cell>
          <cell r="I9">
            <v>46</v>
          </cell>
          <cell r="J9">
            <v>24</v>
          </cell>
          <cell r="K9">
            <v>39</v>
          </cell>
          <cell r="L9">
            <v>32</v>
          </cell>
          <cell r="M9">
            <v>86864</v>
          </cell>
          <cell r="N9">
            <v>0.90300000000000002</v>
          </cell>
          <cell r="O9">
            <v>1.0706</v>
          </cell>
          <cell r="P9">
            <v>0</v>
          </cell>
          <cell r="Q9">
            <v>279157</v>
          </cell>
          <cell r="R9">
            <v>0</v>
          </cell>
          <cell r="S9">
            <v>750839</v>
          </cell>
          <cell r="T9">
            <v>369510</v>
          </cell>
          <cell r="U9">
            <v>0</v>
          </cell>
          <cell r="V9">
            <v>84574</v>
          </cell>
        </row>
        <row r="10">
          <cell r="A10" t="str">
            <v>05426</v>
          </cell>
          <cell r="B10" t="str">
            <v>05426</v>
          </cell>
          <cell r="C10" t="str">
            <v xml:space="preserve">Salem Home                          </v>
          </cell>
          <cell r="D10">
            <v>44196</v>
          </cell>
          <cell r="E10">
            <v>13041</v>
          </cell>
          <cell r="F10">
            <v>45</v>
          </cell>
          <cell r="G10">
            <v>16470</v>
          </cell>
          <cell r="H10">
            <v>7462</v>
          </cell>
          <cell r="I10">
            <v>63</v>
          </cell>
          <cell r="J10">
            <v>50</v>
          </cell>
          <cell r="K10">
            <v>61</v>
          </cell>
          <cell r="L10">
            <v>34</v>
          </cell>
          <cell r="M10">
            <v>83488</v>
          </cell>
          <cell r="N10">
            <v>1.0291999999999999</v>
          </cell>
          <cell r="O10">
            <v>1.0706</v>
          </cell>
          <cell r="P10">
            <v>0</v>
          </cell>
          <cell r="Q10">
            <v>88509</v>
          </cell>
          <cell r="R10">
            <v>182796</v>
          </cell>
          <cell r="S10">
            <v>431026</v>
          </cell>
          <cell r="T10">
            <v>213273</v>
          </cell>
          <cell r="U10">
            <v>32069</v>
          </cell>
          <cell r="V10">
            <v>219984</v>
          </cell>
        </row>
        <row r="11">
          <cell r="A11" t="str">
            <v>05516</v>
          </cell>
          <cell r="B11" t="str">
            <v>05516</v>
          </cell>
          <cell r="C11" t="str">
            <v xml:space="preserve">Mitchell County Hospital LTCU       </v>
          </cell>
          <cell r="D11">
            <v>44196</v>
          </cell>
          <cell r="E11">
            <v>12280</v>
          </cell>
          <cell r="F11">
            <v>40</v>
          </cell>
          <cell r="G11">
            <v>14640</v>
          </cell>
          <cell r="H11">
            <v>6327</v>
          </cell>
          <cell r="I11">
            <v>133</v>
          </cell>
          <cell r="J11">
            <v>38</v>
          </cell>
          <cell r="K11">
            <v>125</v>
          </cell>
          <cell r="L11">
            <v>101</v>
          </cell>
          <cell r="M11">
            <v>60640</v>
          </cell>
          <cell r="N11">
            <v>0.93</v>
          </cell>
          <cell r="O11">
            <v>1.0706</v>
          </cell>
          <cell r="P11">
            <v>0</v>
          </cell>
          <cell r="Q11">
            <v>176382</v>
          </cell>
          <cell r="R11">
            <v>55223</v>
          </cell>
          <cell r="S11">
            <v>457293</v>
          </cell>
          <cell r="T11">
            <v>352610</v>
          </cell>
          <cell r="U11">
            <v>0</v>
          </cell>
          <cell r="V11">
            <v>244708</v>
          </cell>
        </row>
        <row r="12">
          <cell r="A12" t="str">
            <v>05584</v>
          </cell>
          <cell r="B12" t="str">
            <v>05584</v>
          </cell>
          <cell r="C12" t="str">
            <v xml:space="preserve">F W Huston Medical Center           </v>
          </cell>
          <cell r="D12">
            <v>44196</v>
          </cell>
          <cell r="E12">
            <v>12044</v>
          </cell>
          <cell r="F12">
            <v>38</v>
          </cell>
          <cell r="G12">
            <v>13908</v>
          </cell>
          <cell r="H12">
            <v>7389</v>
          </cell>
          <cell r="I12">
            <v>116</v>
          </cell>
          <cell r="J12">
            <v>33</v>
          </cell>
          <cell r="K12">
            <v>118</v>
          </cell>
          <cell r="L12">
            <v>83</v>
          </cell>
          <cell r="M12">
            <v>41194</v>
          </cell>
          <cell r="N12">
            <v>0.92369999999999997</v>
          </cell>
          <cell r="O12">
            <v>1.0706</v>
          </cell>
          <cell r="P12">
            <v>0</v>
          </cell>
          <cell r="Q12">
            <v>313432</v>
          </cell>
          <cell r="R12">
            <v>39068</v>
          </cell>
          <cell r="S12">
            <v>469899</v>
          </cell>
          <cell r="T12">
            <v>173457</v>
          </cell>
          <cell r="U12">
            <v>0</v>
          </cell>
          <cell r="V12">
            <v>61974</v>
          </cell>
        </row>
        <row r="13">
          <cell r="A13" t="str">
            <v>05595</v>
          </cell>
          <cell r="B13" t="str">
            <v>05595</v>
          </cell>
          <cell r="C13" t="str">
            <v xml:space="preserve">Bethesda Home                       </v>
          </cell>
          <cell r="D13">
            <v>44196</v>
          </cell>
          <cell r="E13">
            <v>15499</v>
          </cell>
          <cell r="F13">
            <v>45</v>
          </cell>
          <cell r="G13">
            <v>16470</v>
          </cell>
          <cell r="H13">
            <v>9519</v>
          </cell>
          <cell r="I13">
            <v>104</v>
          </cell>
          <cell r="J13">
            <v>23</v>
          </cell>
          <cell r="K13">
            <v>108</v>
          </cell>
          <cell r="L13">
            <v>81</v>
          </cell>
          <cell r="M13">
            <v>73078</v>
          </cell>
          <cell r="N13">
            <v>0.93889999999999996</v>
          </cell>
          <cell r="O13">
            <v>1.0706</v>
          </cell>
          <cell r="P13">
            <v>0</v>
          </cell>
          <cell r="Q13">
            <v>298439</v>
          </cell>
          <cell r="R13">
            <v>269235</v>
          </cell>
          <cell r="S13">
            <v>491178</v>
          </cell>
          <cell r="T13">
            <v>357027</v>
          </cell>
          <cell r="U13">
            <v>49713</v>
          </cell>
          <cell r="V13">
            <v>130245</v>
          </cell>
        </row>
        <row r="14">
          <cell r="A14" t="str">
            <v>05630</v>
          </cell>
          <cell r="B14" t="str">
            <v>05630</v>
          </cell>
          <cell r="C14" t="str">
            <v xml:space="preserve">Ness County Hospital Dist.#2        </v>
          </cell>
          <cell r="D14">
            <v>44196</v>
          </cell>
          <cell r="E14">
            <v>8472</v>
          </cell>
          <cell r="F14">
            <v>30</v>
          </cell>
          <cell r="G14">
            <v>10980</v>
          </cell>
          <cell r="H14">
            <v>4786</v>
          </cell>
          <cell r="I14">
            <v>77</v>
          </cell>
          <cell r="J14">
            <v>25</v>
          </cell>
          <cell r="K14">
            <v>73</v>
          </cell>
          <cell r="L14">
            <v>53</v>
          </cell>
          <cell r="M14">
            <v>54305</v>
          </cell>
          <cell r="N14">
            <v>0.92930000000000001</v>
          </cell>
          <cell r="O14">
            <v>1.0706</v>
          </cell>
          <cell r="P14">
            <v>0</v>
          </cell>
          <cell r="Q14">
            <v>71774</v>
          </cell>
          <cell r="R14">
            <v>189650</v>
          </cell>
          <cell r="S14">
            <v>397008</v>
          </cell>
          <cell r="T14">
            <v>225629</v>
          </cell>
          <cell r="U14">
            <v>0</v>
          </cell>
          <cell r="V14">
            <v>494326</v>
          </cell>
        </row>
        <row r="15">
          <cell r="A15" t="str">
            <v>05674</v>
          </cell>
          <cell r="B15" t="str">
            <v>05674</v>
          </cell>
          <cell r="C15" t="str">
            <v xml:space="preserve">Stanton County Hospital- LTCU       </v>
          </cell>
          <cell r="D15">
            <v>44196</v>
          </cell>
          <cell r="E15">
            <v>8244</v>
          </cell>
          <cell r="F15">
            <v>25</v>
          </cell>
          <cell r="G15">
            <v>9150</v>
          </cell>
          <cell r="H15">
            <v>4465</v>
          </cell>
          <cell r="I15">
            <v>71</v>
          </cell>
          <cell r="J15">
            <v>21</v>
          </cell>
          <cell r="K15">
            <v>72</v>
          </cell>
          <cell r="L15">
            <v>55</v>
          </cell>
          <cell r="M15">
            <v>56281</v>
          </cell>
          <cell r="N15">
            <v>0.88300000000000001</v>
          </cell>
          <cell r="O15">
            <v>1.0706</v>
          </cell>
          <cell r="P15">
            <v>0</v>
          </cell>
          <cell r="Q15">
            <v>217516</v>
          </cell>
          <cell r="R15">
            <v>0</v>
          </cell>
          <cell r="S15">
            <v>627483</v>
          </cell>
          <cell r="T15">
            <v>255890</v>
          </cell>
          <cell r="U15">
            <v>36059</v>
          </cell>
          <cell r="V15">
            <v>39302</v>
          </cell>
        </row>
        <row r="16">
          <cell r="A16" t="str">
            <v>05685</v>
          </cell>
          <cell r="B16" t="str">
            <v>05685</v>
          </cell>
          <cell r="C16" t="str">
            <v xml:space="preserve">Satanta Dist. Hosp. LTCU            </v>
          </cell>
          <cell r="D16">
            <v>44196</v>
          </cell>
          <cell r="E16">
            <v>14174</v>
          </cell>
          <cell r="F16">
            <v>44</v>
          </cell>
          <cell r="G16">
            <v>16104</v>
          </cell>
          <cell r="H16">
            <v>7143</v>
          </cell>
          <cell r="I16">
            <v>78</v>
          </cell>
          <cell r="J16">
            <v>47</v>
          </cell>
          <cell r="K16">
            <v>66</v>
          </cell>
          <cell r="L16">
            <v>33</v>
          </cell>
          <cell r="M16">
            <v>82332</v>
          </cell>
          <cell r="N16">
            <v>0.9073</v>
          </cell>
          <cell r="O16">
            <v>1.0706</v>
          </cell>
          <cell r="P16">
            <v>0</v>
          </cell>
          <cell r="Q16">
            <v>236630</v>
          </cell>
          <cell r="R16">
            <v>0</v>
          </cell>
          <cell r="S16">
            <v>871421</v>
          </cell>
          <cell r="T16">
            <v>480925</v>
          </cell>
          <cell r="U16">
            <v>0</v>
          </cell>
          <cell r="V16">
            <v>248093</v>
          </cell>
        </row>
        <row r="17">
          <cell r="A17" t="str">
            <v>05697</v>
          </cell>
          <cell r="B17" t="str">
            <v>05697</v>
          </cell>
          <cell r="C17" t="str">
            <v xml:space="preserve">Morton Co Senior Living Community   </v>
          </cell>
          <cell r="D17">
            <v>44196</v>
          </cell>
          <cell r="E17">
            <v>15447</v>
          </cell>
          <cell r="F17">
            <v>52</v>
          </cell>
          <cell r="G17">
            <v>19032</v>
          </cell>
          <cell r="H17">
            <v>6670</v>
          </cell>
          <cell r="I17">
            <v>61</v>
          </cell>
          <cell r="J17">
            <v>49</v>
          </cell>
          <cell r="K17">
            <v>57</v>
          </cell>
          <cell r="L17">
            <v>36</v>
          </cell>
          <cell r="M17">
            <v>59202</v>
          </cell>
          <cell r="N17">
            <v>1.0192000000000001</v>
          </cell>
          <cell r="O17">
            <v>1.0706</v>
          </cell>
          <cell r="P17">
            <v>0</v>
          </cell>
          <cell r="Q17">
            <v>104984</v>
          </cell>
          <cell r="R17">
            <v>152518</v>
          </cell>
          <cell r="S17">
            <v>598808</v>
          </cell>
          <cell r="T17">
            <v>320841</v>
          </cell>
          <cell r="U17">
            <v>0</v>
          </cell>
          <cell r="V17">
            <v>83207</v>
          </cell>
        </row>
        <row r="18">
          <cell r="A18" t="str">
            <v>05713</v>
          </cell>
          <cell r="B18" t="str">
            <v>05712</v>
          </cell>
          <cell r="C18" t="str">
            <v xml:space="preserve">Meadowbrook Rehab Hosp., LTCU       </v>
          </cell>
          <cell r="D18">
            <v>43830</v>
          </cell>
          <cell r="E18">
            <v>13400</v>
          </cell>
          <cell r="F18">
            <v>42</v>
          </cell>
          <cell r="G18">
            <v>15330</v>
          </cell>
          <cell r="H18">
            <v>8123</v>
          </cell>
          <cell r="I18">
            <v>152</v>
          </cell>
          <cell r="J18">
            <v>102</v>
          </cell>
          <cell r="K18">
            <v>129</v>
          </cell>
          <cell r="L18">
            <v>122</v>
          </cell>
          <cell r="M18">
            <v>77574</v>
          </cell>
          <cell r="N18">
            <v>1.3197000000000001</v>
          </cell>
          <cell r="O18">
            <v>1.0706</v>
          </cell>
          <cell r="P18">
            <v>0</v>
          </cell>
          <cell r="Q18">
            <v>963656</v>
          </cell>
          <cell r="R18">
            <v>293</v>
          </cell>
          <cell r="S18">
            <v>560179</v>
          </cell>
          <cell r="T18">
            <v>629168</v>
          </cell>
          <cell r="U18">
            <v>71412</v>
          </cell>
          <cell r="V18">
            <v>35091</v>
          </cell>
        </row>
        <row r="19">
          <cell r="A19" t="str">
            <v>05720</v>
          </cell>
          <cell r="B19" t="str">
            <v>05720</v>
          </cell>
          <cell r="C19" t="str">
            <v xml:space="preserve">Attica Long Term Care               </v>
          </cell>
          <cell r="D19">
            <v>44196</v>
          </cell>
          <cell r="E19">
            <v>17542</v>
          </cell>
          <cell r="F19">
            <v>55</v>
          </cell>
          <cell r="G19">
            <v>20130</v>
          </cell>
          <cell r="H19">
            <v>14376</v>
          </cell>
          <cell r="I19">
            <v>74</v>
          </cell>
          <cell r="J19">
            <v>30</v>
          </cell>
          <cell r="K19">
            <v>75</v>
          </cell>
          <cell r="L19">
            <v>54</v>
          </cell>
          <cell r="M19">
            <v>80978</v>
          </cell>
          <cell r="N19">
            <v>0.87490000000000001</v>
          </cell>
          <cell r="O19">
            <v>1.0706</v>
          </cell>
          <cell r="P19">
            <v>0</v>
          </cell>
          <cell r="Q19">
            <v>183706</v>
          </cell>
          <cell r="R19">
            <v>147924</v>
          </cell>
          <cell r="S19">
            <v>501070</v>
          </cell>
          <cell r="T19">
            <v>286901</v>
          </cell>
          <cell r="U19">
            <v>16547</v>
          </cell>
          <cell r="V19">
            <v>728121</v>
          </cell>
        </row>
        <row r="20">
          <cell r="A20" t="str">
            <v>05786</v>
          </cell>
          <cell r="B20" t="str">
            <v>05786</v>
          </cell>
          <cell r="C20" t="str">
            <v xml:space="preserve">Wichita County Health Center        </v>
          </cell>
          <cell r="D20">
            <v>44196</v>
          </cell>
          <cell r="E20">
            <v>2882</v>
          </cell>
          <cell r="F20">
            <v>10</v>
          </cell>
          <cell r="G20">
            <v>3660</v>
          </cell>
          <cell r="H20">
            <v>1970</v>
          </cell>
          <cell r="I20">
            <v>62</v>
          </cell>
          <cell r="J20">
            <v>24</v>
          </cell>
          <cell r="K20">
            <v>53</v>
          </cell>
          <cell r="L20">
            <v>48</v>
          </cell>
          <cell r="M20">
            <v>24816</v>
          </cell>
          <cell r="N20">
            <v>0.86460000000000004</v>
          </cell>
          <cell r="O20">
            <v>1.0706</v>
          </cell>
          <cell r="P20">
            <v>0</v>
          </cell>
          <cell r="Q20">
            <v>48786</v>
          </cell>
          <cell r="R20">
            <v>0</v>
          </cell>
          <cell r="S20">
            <v>304687</v>
          </cell>
          <cell r="T20">
            <v>114369</v>
          </cell>
          <cell r="U20">
            <v>0</v>
          </cell>
          <cell r="V20">
            <v>191410</v>
          </cell>
        </row>
        <row r="21">
          <cell r="A21" t="str">
            <v>05808</v>
          </cell>
          <cell r="B21" t="str">
            <v>05808</v>
          </cell>
          <cell r="C21" t="str">
            <v xml:space="preserve">Anderson County Hospital            </v>
          </cell>
          <cell r="D21">
            <v>44196</v>
          </cell>
          <cell r="E21">
            <v>9378</v>
          </cell>
          <cell r="F21">
            <v>30</v>
          </cell>
          <cell r="G21">
            <v>10980</v>
          </cell>
          <cell r="H21">
            <v>5156</v>
          </cell>
          <cell r="I21">
            <v>45</v>
          </cell>
          <cell r="J21">
            <v>9</v>
          </cell>
          <cell r="K21">
            <v>42</v>
          </cell>
          <cell r="L21">
            <v>37</v>
          </cell>
          <cell r="M21">
            <v>47547</v>
          </cell>
          <cell r="N21">
            <v>0.89859999999999995</v>
          </cell>
          <cell r="O21">
            <v>1.0706</v>
          </cell>
          <cell r="P21">
            <v>0</v>
          </cell>
          <cell r="Q21">
            <v>253120</v>
          </cell>
          <cell r="R21">
            <v>0</v>
          </cell>
          <cell r="S21">
            <v>574848</v>
          </cell>
          <cell r="T21">
            <v>117587</v>
          </cell>
          <cell r="U21">
            <v>0</v>
          </cell>
          <cell r="V21">
            <v>0</v>
          </cell>
        </row>
        <row r="22">
          <cell r="A22" t="str">
            <v>10051</v>
          </cell>
          <cell r="B22" t="str">
            <v>10051</v>
          </cell>
          <cell r="C22" t="str">
            <v xml:space="preserve">Bethel Care Center                  </v>
          </cell>
          <cell r="D22">
            <v>44196</v>
          </cell>
          <cell r="E22">
            <v>21485</v>
          </cell>
          <cell r="F22">
            <v>60</v>
          </cell>
          <cell r="G22">
            <v>21960</v>
          </cell>
          <cell r="H22">
            <v>10055</v>
          </cell>
          <cell r="I22">
            <v>172</v>
          </cell>
          <cell r="J22">
            <v>50</v>
          </cell>
          <cell r="K22">
            <v>184</v>
          </cell>
          <cell r="L22">
            <v>137</v>
          </cell>
          <cell r="M22">
            <v>110675</v>
          </cell>
          <cell r="N22">
            <v>0.94169999999999998</v>
          </cell>
          <cell r="O22">
            <v>1.0706</v>
          </cell>
          <cell r="P22">
            <v>0</v>
          </cell>
          <cell r="Q22">
            <v>271378</v>
          </cell>
          <cell r="R22">
            <v>598833</v>
          </cell>
          <cell r="S22">
            <v>523522</v>
          </cell>
          <cell r="T22">
            <v>831277</v>
          </cell>
          <cell r="U22">
            <v>38678</v>
          </cell>
          <cell r="V22">
            <v>0</v>
          </cell>
        </row>
        <row r="23">
          <cell r="A23">
            <v>10063</v>
          </cell>
          <cell r="B23" t="str">
            <v>10062</v>
          </cell>
          <cell r="C23" t="str">
            <v xml:space="preserve">Asbury Park                         </v>
          </cell>
          <cell r="D23">
            <v>44196</v>
          </cell>
          <cell r="E23">
            <v>33375</v>
          </cell>
          <cell r="F23">
            <v>101</v>
          </cell>
          <cell r="G23">
            <v>36966</v>
          </cell>
          <cell r="H23">
            <v>22968</v>
          </cell>
          <cell r="I23">
            <v>215</v>
          </cell>
          <cell r="J23">
            <v>118</v>
          </cell>
          <cell r="K23">
            <v>182</v>
          </cell>
          <cell r="L23">
            <v>143</v>
          </cell>
          <cell r="M23">
            <v>162408</v>
          </cell>
          <cell r="N23">
            <v>0.90639999999999998</v>
          </cell>
          <cell r="O23">
            <v>1.0706</v>
          </cell>
          <cell r="P23">
            <v>0</v>
          </cell>
          <cell r="Q23">
            <v>835456</v>
          </cell>
          <cell r="R23">
            <v>484259</v>
          </cell>
          <cell r="S23">
            <v>1029207</v>
          </cell>
          <cell r="T23">
            <v>1000533</v>
          </cell>
          <cell r="U23">
            <v>34425</v>
          </cell>
          <cell r="V23">
            <v>0</v>
          </cell>
        </row>
        <row r="24">
          <cell r="A24" t="str">
            <v>10098</v>
          </cell>
          <cell r="B24" t="str">
            <v>10098</v>
          </cell>
          <cell r="C24" t="str">
            <v xml:space="preserve">Peabody Operator, LLC               </v>
          </cell>
          <cell r="D24">
            <v>44196</v>
          </cell>
          <cell r="E24">
            <v>15274</v>
          </cell>
          <cell r="F24">
            <v>45</v>
          </cell>
          <cell r="G24">
            <v>16470</v>
          </cell>
          <cell r="H24">
            <v>13752</v>
          </cell>
          <cell r="I24">
            <v>50</v>
          </cell>
          <cell r="J24">
            <v>59</v>
          </cell>
          <cell r="K24">
            <v>39</v>
          </cell>
          <cell r="L24">
            <v>15</v>
          </cell>
          <cell r="M24">
            <v>47275</v>
          </cell>
          <cell r="N24">
            <v>1.0734999999999999</v>
          </cell>
          <cell r="O24">
            <v>1.0706</v>
          </cell>
          <cell r="P24">
            <v>0</v>
          </cell>
          <cell r="Q24">
            <v>32225</v>
          </cell>
          <cell r="R24">
            <v>0</v>
          </cell>
          <cell r="S24">
            <v>447737</v>
          </cell>
          <cell r="T24">
            <v>366299</v>
          </cell>
          <cell r="U24">
            <v>0</v>
          </cell>
          <cell r="V24">
            <v>195938</v>
          </cell>
        </row>
        <row r="25">
          <cell r="A25" t="str">
            <v>10141</v>
          </cell>
          <cell r="B25" t="str">
            <v>10141</v>
          </cell>
          <cell r="C25" t="str">
            <v xml:space="preserve">Medicalodges Wichita                </v>
          </cell>
          <cell r="D25">
            <v>44196</v>
          </cell>
          <cell r="E25">
            <v>16347</v>
          </cell>
          <cell r="F25">
            <v>55</v>
          </cell>
          <cell r="G25">
            <v>20130</v>
          </cell>
          <cell r="H25">
            <v>12726</v>
          </cell>
          <cell r="I25">
            <v>50</v>
          </cell>
          <cell r="J25">
            <v>58</v>
          </cell>
          <cell r="K25">
            <v>49</v>
          </cell>
          <cell r="L25">
            <v>27</v>
          </cell>
          <cell r="M25">
            <v>70020</v>
          </cell>
          <cell r="N25">
            <v>0.97729999999999995</v>
          </cell>
          <cell r="O25">
            <v>1.0706</v>
          </cell>
          <cell r="P25">
            <v>0</v>
          </cell>
          <cell r="Q25">
            <v>352121</v>
          </cell>
          <cell r="R25">
            <v>55071</v>
          </cell>
          <cell r="S25">
            <v>528482</v>
          </cell>
          <cell r="T25">
            <v>300899</v>
          </cell>
          <cell r="U25">
            <v>19201</v>
          </cell>
          <cell r="V25">
            <v>14289</v>
          </cell>
        </row>
        <row r="26">
          <cell r="A26">
            <v>10210</v>
          </cell>
          <cell r="B26" t="str">
            <v>10210</v>
          </cell>
          <cell r="C26" t="str">
            <v xml:space="preserve">Brookdale Overland Park             </v>
          </cell>
          <cell r="D26">
            <v>44561</v>
          </cell>
          <cell r="E26">
            <v>21978</v>
          </cell>
          <cell r="F26">
            <v>94</v>
          </cell>
          <cell r="G26">
            <v>31396</v>
          </cell>
          <cell r="H26">
            <v>1009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156354</v>
          </cell>
          <cell r="N26">
            <v>1.0706</v>
          </cell>
          <cell r="O26">
            <v>1.0706</v>
          </cell>
          <cell r="P26">
            <v>0</v>
          </cell>
          <cell r="Q26">
            <v>769689</v>
          </cell>
          <cell r="R26">
            <v>0</v>
          </cell>
          <cell r="S26">
            <v>923277</v>
          </cell>
          <cell r="T26">
            <v>1510514</v>
          </cell>
          <cell r="U26">
            <v>0</v>
          </cell>
          <cell r="V26">
            <v>5424</v>
          </cell>
        </row>
        <row r="27">
          <cell r="A27">
            <v>10250</v>
          </cell>
          <cell r="B27" t="str">
            <v>10250</v>
          </cell>
          <cell r="C27" t="str">
            <v xml:space="preserve">Grand Plains - Skilled Nursing      </v>
          </cell>
          <cell r="D27">
            <v>44469</v>
          </cell>
          <cell r="E27">
            <v>21900</v>
          </cell>
          <cell r="F27">
            <v>60</v>
          </cell>
          <cell r="G27">
            <v>21900</v>
          </cell>
          <cell r="H27">
            <v>7665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61550</v>
          </cell>
          <cell r="N27">
            <v>1.0706</v>
          </cell>
          <cell r="O27">
            <v>1.0706</v>
          </cell>
          <cell r="P27">
            <v>0</v>
          </cell>
          <cell r="Q27">
            <v>186119</v>
          </cell>
          <cell r="R27">
            <v>70326</v>
          </cell>
          <cell r="S27">
            <v>424106</v>
          </cell>
          <cell r="T27">
            <v>433976</v>
          </cell>
          <cell r="U27">
            <v>27171</v>
          </cell>
          <cell r="V27">
            <v>0</v>
          </cell>
        </row>
        <row r="28">
          <cell r="A28" t="str">
            <v>10310</v>
          </cell>
          <cell r="B28" t="str">
            <v>10310</v>
          </cell>
          <cell r="C28" t="str">
            <v xml:space="preserve">Brewster Health Center              </v>
          </cell>
          <cell r="D28">
            <v>44196</v>
          </cell>
          <cell r="E28">
            <v>29254</v>
          </cell>
          <cell r="F28">
            <v>97</v>
          </cell>
          <cell r="G28">
            <v>35502</v>
          </cell>
          <cell r="H28">
            <v>9882</v>
          </cell>
          <cell r="I28">
            <v>385</v>
          </cell>
          <cell r="J28">
            <v>230</v>
          </cell>
          <cell r="K28">
            <v>371</v>
          </cell>
          <cell r="L28">
            <v>259</v>
          </cell>
          <cell r="M28">
            <v>159603</v>
          </cell>
          <cell r="N28">
            <v>0.99529999999999996</v>
          </cell>
          <cell r="O28">
            <v>1.0706</v>
          </cell>
          <cell r="P28">
            <v>0</v>
          </cell>
          <cell r="Q28">
            <v>1075826</v>
          </cell>
          <cell r="R28">
            <v>0</v>
          </cell>
          <cell r="S28">
            <v>1635286</v>
          </cell>
          <cell r="T28">
            <v>862189</v>
          </cell>
          <cell r="U28">
            <v>0</v>
          </cell>
          <cell r="V28">
            <v>1444</v>
          </cell>
        </row>
        <row r="29">
          <cell r="A29" t="str">
            <v>10343</v>
          </cell>
          <cell r="B29" t="str">
            <v>10343</v>
          </cell>
          <cell r="C29" t="str">
            <v xml:space="preserve">Topeka Presbyterian Manor Inc.      </v>
          </cell>
          <cell r="D29">
            <v>44196</v>
          </cell>
          <cell r="E29">
            <v>15901</v>
          </cell>
          <cell r="F29">
            <v>95</v>
          </cell>
          <cell r="G29">
            <v>34770</v>
          </cell>
          <cell r="H29">
            <v>4471</v>
          </cell>
          <cell r="I29">
            <v>118</v>
          </cell>
          <cell r="J29">
            <v>71</v>
          </cell>
          <cell r="K29">
            <v>107</v>
          </cell>
          <cell r="L29">
            <v>71</v>
          </cell>
          <cell r="M29">
            <v>106697</v>
          </cell>
          <cell r="N29">
            <v>1.0931</v>
          </cell>
          <cell r="O29">
            <v>1.0706</v>
          </cell>
          <cell r="P29">
            <v>0</v>
          </cell>
          <cell r="Q29">
            <v>386413</v>
          </cell>
          <cell r="R29">
            <v>299938</v>
          </cell>
          <cell r="S29">
            <v>411613</v>
          </cell>
          <cell r="T29">
            <v>687182</v>
          </cell>
          <cell r="U29">
            <v>0</v>
          </cell>
          <cell r="V29">
            <v>591749</v>
          </cell>
        </row>
        <row r="30">
          <cell r="A30" t="str">
            <v>10433</v>
          </cell>
          <cell r="B30" t="str">
            <v>10433</v>
          </cell>
          <cell r="C30" t="str">
            <v xml:space="preserve">Medicalodges Pittsburg South        </v>
          </cell>
          <cell r="D30">
            <v>44196</v>
          </cell>
          <cell r="E30">
            <v>13160</v>
          </cell>
          <cell r="F30">
            <v>45</v>
          </cell>
          <cell r="G30">
            <v>16470</v>
          </cell>
          <cell r="H30">
            <v>7916</v>
          </cell>
          <cell r="I30">
            <v>55</v>
          </cell>
          <cell r="J30">
            <v>48</v>
          </cell>
          <cell r="K30">
            <v>51</v>
          </cell>
          <cell r="L30">
            <v>33</v>
          </cell>
          <cell r="M30">
            <v>71000</v>
          </cell>
          <cell r="N30">
            <v>1.0356000000000001</v>
          </cell>
          <cell r="O30">
            <v>1.0706</v>
          </cell>
          <cell r="P30">
            <v>0</v>
          </cell>
          <cell r="Q30">
            <v>211401</v>
          </cell>
          <cell r="R30">
            <v>96595</v>
          </cell>
          <cell r="S30">
            <v>472898</v>
          </cell>
          <cell r="T30">
            <v>215112</v>
          </cell>
          <cell r="U30">
            <v>40096</v>
          </cell>
          <cell r="V30">
            <v>0</v>
          </cell>
        </row>
        <row r="31">
          <cell r="A31" t="str">
            <v>10480</v>
          </cell>
          <cell r="B31" t="str">
            <v>10480</v>
          </cell>
          <cell r="C31" t="str">
            <v xml:space="preserve">Valley View Senior Life             </v>
          </cell>
          <cell r="D31">
            <v>44196</v>
          </cell>
          <cell r="E31">
            <v>27279</v>
          </cell>
          <cell r="F31">
            <v>100</v>
          </cell>
          <cell r="G31">
            <v>36600</v>
          </cell>
          <cell r="H31">
            <v>17439</v>
          </cell>
          <cell r="I31">
            <v>146</v>
          </cell>
          <cell r="J31">
            <v>154</v>
          </cell>
          <cell r="K31">
            <v>126</v>
          </cell>
          <cell r="L31">
            <v>80</v>
          </cell>
          <cell r="M31">
            <v>106818</v>
          </cell>
          <cell r="N31">
            <v>1.0006999999999999</v>
          </cell>
          <cell r="O31">
            <v>1.0706</v>
          </cell>
          <cell r="P31">
            <v>0</v>
          </cell>
          <cell r="Q31">
            <v>547048</v>
          </cell>
          <cell r="R31">
            <v>424</v>
          </cell>
          <cell r="S31">
            <v>998953</v>
          </cell>
          <cell r="T31">
            <v>733851</v>
          </cell>
          <cell r="U31">
            <v>50886</v>
          </cell>
          <cell r="V31">
            <v>6321</v>
          </cell>
        </row>
        <row r="32">
          <cell r="A32" t="str">
            <v>10578</v>
          </cell>
          <cell r="B32" t="str">
            <v>10578</v>
          </cell>
          <cell r="C32" t="str">
            <v xml:space="preserve">Wheat State Manor                   </v>
          </cell>
          <cell r="D32">
            <v>44196</v>
          </cell>
          <cell r="E32">
            <v>17104</v>
          </cell>
          <cell r="F32">
            <v>65</v>
          </cell>
          <cell r="G32">
            <v>23790</v>
          </cell>
          <cell r="H32">
            <v>11655</v>
          </cell>
          <cell r="I32">
            <v>98</v>
          </cell>
          <cell r="J32">
            <v>40</v>
          </cell>
          <cell r="K32">
            <v>99</v>
          </cell>
          <cell r="L32">
            <v>86</v>
          </cell>
          <cell r="M32">
            <v>87823</v>
          </cell>
          <cell r="N32">
            <v>0.92949999999999999</v>
          </cell>
          <cell r="O32">
            <v>1.0706</v>
          </cell>
          <cell r="P32">
            <v>0</v>
          </cell>
          <cell r="Q32">
            <v>304028</v>
          </cell>
          <cell r="R32">
            <v>0</v>
          </cell>
          <cell r="S32">
            <v>809368</v>
          </cell>
          <cell r="T32">
            <v>496838</v>
          </cell>
          <cell r="U32">
            <v>48966</v>
          </cell>
          <cell r="V32">
            <v>0</v>
          </cell>
        </row>
        <row r="33">
          <cell r="A33" t="str">
            <v>10591</v>
          </cell>
          <cell r="B33" t="str">
            <v>10591</v>
          </cell>
          <cell r="C33" t="str">
            <v xml:space="preserve">Medicalodges Post Acute Care Center </v>
          </cell>
          <cell r="D33">
            <v>44196</v>
          </cell>
          <cell r="E33">
            <v>21329</v>
          </cell>
          <cell r="F33">
            <v>75</v>
          </cell>
          <cell r="G33">
            <v>27450</v>
          </cell>
          <cell r="H33">
            <v>17493</v>
          </cell>
          <cell r="I33">
            <v>56</v>
          </cell>
          <cell r="J33">
            <v>75</v>
          </cell>
          <cell r="K33">
            <v>46</v>
          </cell>
          <cell r="L33">
            <v>31</v>
          </cell>
          <cell r="M33">
            <v>82964</v>
          </cell>
          <cell r="N33">
            <v>0.99150000000000005</v>
          </cell>
          <cell r="O33">
            <v>1.0706</v>
          </cell>
          <cell r="P33">
            <v>0</v>
          </cell>
          <cell r="Q33">
            <v>258016</v>
          </cell>
          <cell r="R33">
            <v>288022</v>
          </cell>
          <cell r="S33">
            <v>597338</v>
          </cell>
          <cell r="T33">
            <v>531295</v>
          </cell>
          <cell r="U33">
            <v>29455</v>
          </cell>
          <cell r="V33">
            <v>90918</v>
          </cell>
        </row>
        <row r="34">
          <cell r="A34" t="str">
            <v>10602</v>
          </cell>
          <cell r="B34" t="str">
            <v>10602</v>
          </cell>
          <cell r="C34" t="str">
            <v xml:space="preserve">Mission Village Living Center       </v>
          </cell>
          <cell r="D34">
            <v>43830</v>
          </cell>
          <cell r="E34">
            <v>8507</v>
          </cell>
          <cell r="F34">
            <v>30</v>
          </cell>
          <cell r="G34">
            <v>12315</v>
          </cell>
          <cell r="H34">
            <v>6478</v>
          </cell>
          <cell r="I34">
            <v>32</v>
          </cell>
          <cell r="J34">
            <v>38</v>
          </cell>
          <cell r="K34">
            <v>38</v>
          </cell>
          <cell r="L34">
            <v>20</v>
          </cell>
          <cell r="M34">
            <v>21887</v>
          </cell>
          <cell r="N34">
            <v>0.92310000000000003</v>
          </cell>
          <cell r="O34">
            <v>1.0706</v>
          </cell>
          <cell r="P34">
            <v>0</v>
          </cell>
          <cell r="Q34">
            <v>129117</v>
          </cell>
          <cell r="R34">
            <v>0</v>
          </cell>
          <cell r="S34">
            <v>162291</v>
          </cell>
          <cell r="T34">
            <v>137956</v>
          </cell>
          <cell r="U34">
            <v>0</v>
          </cell>
          <cell r="V34">
            <v>0</v>
          </cell>
        </row>
        <row r="35">
          <cell r="A35" t="str">
            <v>10613</v>
          </cell>
          <cell r="B35" t="str">
            <v>10613</v>
          </cell>
          <cell r="C35" t="str">
            <v>Meridian Rehab and Health Care Cente</v>
          </cell>
          <cell r="D35">
            <v>44196</v>
          </cell>
          <cell r="E35">
            <v>30204</v>
          </cell>
          <cell r="F35">
            <v>106</v>
          </cell>
          <cell r="G35">
            <v>38796</v>
          </cell>
          <cell r="H35">
            <v>25636</v>
          </cell>
          <cell r="I35">
            <v>85</v>
          </cell>
          <cell r="J35">
            <v>70</v>
          </cell>
          <cell r="K35">
            <v>90</v>
          </cell>
          <cell r="L35">
            <v>61</v>
          </cell>
          <cell r="M35">
            <v>97912</v>
          </cell>
          <cell r="N35">
            <v>1.0049999999999999</v>
          </cell>
          <cell r="O35">
            <v>1.0706</v>
          </cell>
          <cell r="P35">
            <v>0</v>
          </cell>
          <cell r="Q35">
            <v>322263</v>
          </cell>
          <cell r="R35">
            <v>74894</v>
          </cell>
          <cell r="S35">
            <v>772571</v>
          </cell>
          <cell r="T35">
            <v>708958</v>
          </cell>
          <cell r="U35">
            <v>0</v>
          </cell>
          <cell r="V35">
            <v>89208</v>
          </cell>
        </row>
        <row r="36">
          <cell r="A36" t="str">
            <v>10646</v>
          </cell>
          <cell r="B36" t="str">
            <v>10646</v>
          </cell>
          <cell r="C36" t="str">
            <v xml:space="preserve">Catholic Care Center Inc.           </v>
          </cell>
          <cell r="D36">
            <v>44196</v>
          </cell>
          <cell r="E36">
            <v>53557</v>
          </cell>
          <cell r="F36">
            <v>176</v>
          </cell>
          <cell r="G36">
            <v>64416</v>
          </cell>
          <cell r="H36">
            <v>26954</v>
          </cell>
          <cell r="I36">
            <v>226</v>
          </cell>
          <cell r="J36">
            <v>137</v>
          </cell>
          <cell r="K36">
            <v>190</v>
          </cell>
          <cell r="L36">
            <v>139</v>
          </cell>
          <cell r="M36">
            <v>236985</v>
          </cell>
          <cell r="N36">
            <v>1.1291</v>
          </cell>
          <cell r="O36">
            <v>1.0706</v>
          </cell>
          <cell r="P36">
            <v>0</v>
          </cell>
          <cell r="Q36">
            <v>1080133</v>
          </cell>
          <cell r="R36">
            <v>0</v>
          </cell>
          <cell r="S36">
            <v>2377420</v>
          </cell>
          <cell r="T36">
            <v>1333245</v>
          </cell>
          <cell r="U36">
            <v>22380</v>
          </cell>
          <cell r="V36">
            <v>1527174</v>
          </cell>
        </row>
        <row r="37">
          <cell r="A37" t="str">
            <v>10668</v>
          </cell>
          <cell r="B37" t="str">
            <v>10668</v>
          </cell>
          <cell r="C37" t="str">
            <v>Villa St. Francis Catholic Care Ctr.</v>
          </cell>
          <cell r="D37">
            <v>44196</v>
          </cell>
          <cell r="E37">
            <v>55414</v>
          </cell>
          <cell r="F37">
            <v>170</v>
          </cell>
          <cell r="G37">
            <v>62220</v>
          </cell>
          <cell r="H37">
            <v>34722</v>
          </cell>
          <cell r="I37">
            <v>282</v>
          </cell>
          <cell r="J37">
            <v>182</v>
          </cell>
          <cell r="K37">
            <v>285</v>
          </cell>
          <cell r="L37">
            <v>153</v>
          </cell>
          <cell r="M37">
            <v>275497</v>
          </cell>
          <cell r="N37">
            <v>1.101</v>
          </cell>
          <cell r="O37">
            <v>1.0706</v>
          </cell>
          <cell r="P37">
            <v>0</v>
          </cell>
          <cell r="Q37">
            <v>1469144</v>
          </cell>
          <cell r="R37">
            <v>0</v>
          </cell>
          <cell r="S37">
            <v>3614369</v>
          </cell>
          <cell r="T37">
            <v>1619014</v>
          </cell>
          <cell r="U37">
            <v>0</v>
          </cell>
          <cell r="V37">
            <v>497700</v>
          </cell>
        </row>
        <row r="38">
          <cell r="A38" t="str">
            <v>10670</v>
          </cell>
          <cell r="B38" t="str">
            <v>10670</v>
          </cell>
          <cell r="C38" t="str">
            <v xml:space="preserve">Kansas Masonic Home                 </v>
          </cell>
          <cell r="D38">
            <v>44196</v>
          </cell>
          <cell r="E38">
            <v>27722</v>
          </cell>
          <cell r="F38">
            <v>109</v>
          </cell>
          <cell r="G38">
            <v>39894</v>
          </cell>
          <cell r="H38">
            <v>18910</v>
          </cell>
          <cell r="I38">
            <v>225</v>
          </cell>
          <cell r="J38">
            <v>221</v>
          </cell>
          <cell r="K38">
            <v>170</v>
          </cell>
          <cell r="L38">
            <v>100</v>
          </cell>
          <cell r="M38">
            <v>153060</v>
          </cell>
          <cell r="N38">
            <v>1.0721000000000001</v>
          </cell>
          <cell r="O38">
            <v>1.0706</v>
          </cell>
          <cell r="P38">
            <v>0</v>
          </cell>
          <cell r="Q38">
            <v>852218</v>
          </cell>
          <cell r="R38">
            <v>478295</v>
          </cell>
          <cell r="S38">
            <v>1057743</v>
          </cell>
          <cell r="T38">
            <v>515519</v>
          </cell>
          <cell r="U38">
            <v>2783</v>
          </cell>
          <cell r="V38">
            <v>73149</v>
          </cell>
        </row>
        <row r="39">
          <cell r="A39" t="str">
            <v>10715</v>
          </cell>
          <cell r="B39" t="str">
            <v>10715</v>
          </cell>
          <cell r="C39" t="str">
            <v xml:space="preserve">Medicalodges Great Bend             </v>
          </cell>
          <cell r="D39">
            <v>44196</v>
          </cell>
          <cell r="E39">
            <v>19178</v>
          </cell>
          <cell r="F39">
            <v>62</v>
          </cell>
          <cell r="G39">
            <v>22692</v>
          </cell>
          <cell r="H39">
            <v>10153</v>
          </cell>
          <cell r="I39">
            <v>58</v>
          </cell>
          <cell r="J39">
            <v>67</v>
          </cell>
          <cell r="K39">
            <v>48</v>
          </cell>
          <cell r="L39">
            <v>21</v>
          </cell>
          <cell r="M39">
            <v>70698</v>
          </cell>
          <cell r="N39">
            <v>0.96609999999999996</v>
          </cell>
          <cell r="O39">
            <v>1.0706</v>
          </cell>
          <cell r="P39">
            <v>0</v>
          </cell>
          <cell r="Q39">
            <v>133857</v>
          </cell>
          <cell r="R39">
            <v>61950</v>
          </cell>
          <cell r="S39">
            <v>496781</v>
          </cell>
          <cell r="T39">
            <v>431082</v>
          </cell>
          <cell r="U39">
            <v>24254</v>
          </cell>
          <cell r="V39">
            <v>485006</v>
          </cell>
        </row>
        <row r="40">
          <cell r="A40" t="str">
            <v>10736</v>
          </cell>
          <cell r="B40" t="str">
            <v>10736</v>
          </cell>
          <cell r="C40" t="str">
            <v xml:space="preserve">Homestead Health Center, Inc.       </v>
          </cell>
          <cell r="D40">
            <v>44196</v>
          </cell>
          <cell r="E40">
            <v>19023</v>
          </cell>
          <cell r="F40">
            <v>62</v>
          </cell>
          <cell r="G40">
            <v>22692</v>
          </cell>
          <cell r="H40">
            <v>14032</v>
          </cell>
          <cell r="I40">
            <v>85</v>
          </cell>
          <cell r="J40">
            <v>58</v>
          </cell>
          <cell r="K40">
            <v>83</v>
          </cell>
          <cell r="L40">
            <v>60</v>
          </cell>
          <cell r="M40">
            <v>98090</v>
          </cell>
          <cell r="N40">
            <v>1.0354000000000001</v>
          </cell>
          <cell r="O40">
            <v>1.0706</v>
          </cell>
          <cell r="P40">
            <v>0</v>
          </cell>
          <cell r="Q40">
            <v>319431</v>
          </cell>
          <cell r="R40">
            <v>0</v>
          </cell>
          <cell r="S40">
            <v>940754</v>
          </cell>
          <cell r="T40">
            <v>516556</v>
          </cell>
          <cell r="U40">
            <v>89518</v>
          </cell>
          <cell r="V40">
            <v>23118</v>
          </cell>
        </row>
        <row r="41">
          <cell r="A41" t="str">
            <v>10748</v>
          </cell>
          <cell r="B41" t="str">
            <v>10748</v>
          </cell>
          <cell r="C41" t="str">
            <v xml:space="preserve">Westview of Derby                   </v>
          </cell>
          <cell r="D41">
            <v>44196</v>
          </cell>
          <cell r="E41">
            <v>13866</v>
          </cell>
          <cell r="F41">
            <v>45</v>
          </cell>
          <cell r="G41">
            <v>16470</v>
          </cell>
          <cell r="H41">
            <v>9308</v>
          </cell>
          <cell r="I41">
            <v>74</v>
          </cell>
          <cell r="J41">
            <v>61</v>
          </cell>
          <cell r="K41">
            <v>103</v>
          </cell>
          <cell r="L41">
            <v>57</v>
          </cell>
          <cell r="M41">
            <v>41105</v>
          </cell>
          <cell r="N41">
            <v>1.0065999999999999</v>
          </cell>
          <cell r="O41">
            <v>1.0706</v>
          </cell>
          <cell r="P41">
            <v>0</v>
          </cell>
          <cell r="Q41">
            <v>135669</v>
          </cell>
          <cell r="R41">
            <v>92389</v>
          </cell>
          <cell r="S41">
            <v>293069</v>
          </cell>
          <cell r="T41">
            <v>253420</v>
          </cell>
          <cell r="U41">
            <v>0</v>
          </cell>
          <cell r="V41">
            <v>91167</v>
          </cell>
        </row>
        <row r="42">
          <cell r="A42" t="str">
            <v>10775</v>
          </cell>
          <cell r="B42" t="str">
            <v>10775</v>
          </cell>
          <cell r="C42" t="str">
            <v xml:space="preserve">Smoky Hill Rehabilitation Center    </v>
          </cell>
          <cell r="D42">
            <v>44196</v>
          </cell>
          <cell r="E42">
            <v>24416</v>
          </cell>
          <cell r="F42">
            <v>90</v>
          </cell>
          <cell r="G42">
            <v>32940</v>
          </cell>
          <cell r="H42">
            <v>15453</v>
          </cell>
          <cell r="I42">
            <v>67</v>
          </cell>
          <cell r="J42">
            <v>79</v>
          </cell>
          <cell r="K42">
            <v>66</v>
          </cell>
          <cell r="L42">
            <v>31</v>
          </cell>
          <cell r="M42">
            <v>98755</v>
          </cell>
          <cell r="N42">
            <v>1.0335000000000001</v>
          </cell>
          <cell r="O42">
            <v>1.0706</v>
          </cell>
          <cell r="P42">
            <v>0</v>
          </cell>
          <cell r="Q42">
            <v>551787</v>
          </cell>
          <cell r="R42">
            <v>101531</v>
          </cell>
          <cell r="S42">
            <v>683693</v>
          </cell>
          <cell r="T42">
            <v>295776</v>
          </cell>
          <cell r="U42">
            <v>41667</v>
          </cell>
          <cell r="V42">
            <v>185269</v>
          </cell>
        </row>
        <row r="43">
          <cell r="A43" t="str">
            <v>10782</v>
          </cell>
          <cell r="B43" t="str">
            <v>10782</v>
          </cell>
          <cell r="C43" t="str">
            <v xml:space="preserve">Lakepoint Nursing Center-El Dorado  </v>
          </cell>
          <cell r="D43">
            <v>44196</v>
          </cell>
          <cell r="E43">
            <v>19174</v>
          </cell>
          <cell r="F43">
            <v>65</v>
          </cell>
          <cell r="G43">
            <v>23790</v>
          </cell>
          <cell r="H43">
            <v>11840</v>
          </cell>
          <cell r="I43">
            <v>71</v>
          </cell>
          <cell r="J43">
            <v>70</v>
          </cell>
          <cell r="K43">
            <v>76</v>
          </cell>
          <cell r="L43">
            <v>52</v>
          </cell>
          <cell r="M43">
            <v>70003</v>
          </cell>
          <cell r="N43">
            <v>1.0041</v>
          </cell>
          <cell r="O43">
            <v>1.0706</v>
          </cell>
          <cell r="P43">
            <v>0</v>
          </cell>
          <cell r="Q43">
            <v>377288</v>
          </cell>
          <cell r="R43">
            <v>136908</v>
          </cell>
          <cell r="S43">
            <v>306416</v>
          </cell>
          <cell r="T43">
            <v>365991</v>
          </cell>
          <cell r="U43">
            <v>0</v>
          </cell>
          <cell r="V43">
            <v>0</v>
          </cell>
        </row>
        <row r="44">
          <cell r="A44">
            <v>10806</v>
          </cell>
          <cell r="B44" t="str">
            <v>10806</v>
          </cell>
          <cell r="C44" t="str">
            <v xml:space="preserve">Merriam Gardens Healthcare &amp; Rehab  </v>
          </cell>
          <cell r="D44">
            <v>44196</v>
          </cell>
          <cell r="E44">
            <v>25633</v>
          </cell>
          <cell r="F44">
            <v>120</v>
          </cell>
          <cell r="G44">
            <v>43920</v>
          </cell>
          <cell r="H44">
            <v>16746</v>
          </cell>
          <cell r="I44">
            <v>100</v>
          </cell>
          <cell r="J44">
            <v>148</v>
          </cell>
          <cell r="K44">
            <v>77</v>
          </cell>
          <cell r="L44">
            <v>56</v>
          </cell>
          <cell r="M44">
            <v>129853</v>
          </cell>
          <cell r="N44">
            <v>1.2605</v>
          </cell>
          <cell r="O44">
            <v>1.0706</v>
          </cell>
          <cell r="P44">
            <v>0</v>
          </cell>
          <cell r="Q44">
            <v>924069</v>
          </cell>
          <cell r="R44">
            <v>43415</v>
          </cell>
          <cell r="S44">
            <v>890197</v>
          </cell>
          <cell r="T44">
            <v>940506</v>
          </cell>
          <cell r="U44">
            <v>0</v>
          </cell>
          <cell r="V44">
            <v>551951</v>
          </cell>
        </row>
        <row r="45">
          <cell r="A45" t="str">
            <v>10826</v>
          </cell>
          <cell r="B45" t="str">
            <v>10826</v>
          </cell>
          <cell r="C45" t="str">
            <v xml:space="preserve">Medicalodges Atchison               </v>
          </cell>
          <cell r="D45">
            <v>44196</v>
          </cell>
          <cell r="E45">
            <v>12017</v>
          </cell>
          <cell r="F45">
            <v>45</v>
          </cell>
          <cell r="G45">
            <v>16470</v>
          </cell>
          <cell r="H45">
            <v>8115</v>
          </cell>
          <cell r="I45">
            <v>51</v>
          </cell>
          <cell r="J45">
            <v>27</v>
          </cell>
          <cell r="K45">
            <v>48</v>
          </cell>
          <cell r="L45">
            <v>38</v>
          </cell>
          <cell r="M45">
            <v>66638</v>
          </cell>
          <cell r="N45">
            <v>1.0886</v>
          </cell>
          <cell r="O45">
            <v>1.0706</v>
          </cell>
          <cell r="P45">
            <v>0</v>
          </cell>
          <cell r="Q45">
            <v>222125</v>
          </cell>
          <cell r="R45">
            <v>77210</v>
          </cell>
          <cell r="S45">
            <v>611427</v>
          </cell>
          <cell r="T45">
            <v>230509</v>
          </cell>
          <cell r="U45">
            <v>34620</v>
          </cell>
          <cell r="V45">
            <v>13092</v>
          </cell>
        </row>
        <row r="46">
          <cell r="A46" t="str">
            <v>10856</v>
          </cell>
          <cell r="B46" t="str">
            <v>10856</v>
          </cell>
          <cell r="C46" t="str">
            <v xml:space="preserve">Orchard Gardens                     </v>
          </cell>
          <cell r="D46">
            <v>44196</v>
          </cell>
          <cell r="E46">
            <v>27185</v>
          </cell>
          <cell r="F46">
            <v>80</v>
          </cell>
          <cell r="G46">
            <v>29280</v>
          </cell>
          <cell r="H46">
            <v>23812</v>
          </cell>
          <cell r="I46">
            <v>74</v>
          </cell>
          <cell r="J46">
            <v>114</v>
          </cell>
          <cell r="K46">
            <v>68</v>
          </cell>
          <cell r="L46">
            <v>30</v>
          </cell>
          <cell r="M46">
            <v>93551</v>
          </cell>
          <cell r="N46">
            <v>1.1329</v>
          </cell>
          <cell r="O46">
            <v>1.0706</v>
          </cell>
          <cell r="P46">
            <v>0</v>
          </cell>
          <cell r="Q46">
            <v>432037</v>
          </cell>
          <cell r="R46">
            <v>464321</v>
          </cell>
          <cell r="S46">
            <v>538075</v>
          </cell>
          <cell r="T46">
            <v>311582</v>
          </cell>
          <cell r="U46">
            <v>0</v>
          </cell>
          <cell r="V46">
            <v>235039</v>
          </cell>
        </row>
        <row r="47">
          <cell r="A47" t="str">
            <v>10894</v>
          </cell>
          <cell r="B47" t="str">
            <v>10894</v>
          </cell>
          <cell r="C47" t="str">
            <v>Meadowlark Hills Retirement Communit</v>
          </cell>
          <cell r="D47">
            <v>44196</v>
          </cell>
          <cell r="E47">
            <v>40458</v>
          </cell>
          <cell r="F47">
            <v>134</v>
          </cell>
          <cell r="G47">
            <v>49044</v>
          </cell>
          <cell r="H47">
            <v>20476</v>
          </cell>
          <cell r="I47">
            <v>312</v>
          </cell>
          <cell r="J47">
            <v>191</v>
          </cell>
          <cell r="K47">
            <v>276</v>
          </cell>
          <cell r="L47">
            <v>121</v>
          </cell>
          <cell r="M47">
            <v>225084</v>
          </cell>
          <cell r="N47">
            <v>1.0278</v>
          </cell>
          <cell r="O47">
            <v>1.0706</v>
          </cell>
          <cell r="P47">
            <v>0</v>
          </cell>
          <cell r="Q47">
            <v>1020455</v>
          </cell>
          <cell r="R47">
            <v>722607</v>
          </cell>
          <cell r="S47">
            <v>1128980</v>
          </cell>
          <cell r="T47">
            <v>1907697</v>
          </cell>
          <cell r="U47">
            <v>0</v>
          </cell>
          <cell r="V47">
            <v>0</v>
          </cell>
        </row>
        <row r="48">
          <cell r="A48" t="str">
            <v>10918</v>
          </cell>
          <cell r="B48" t="str">
            <v>10918</v>
          </cell>
          <cell r="C48" t="str">
            <v xml:space="preserve">Legacy on 10th Ave.                 </v>
          </cell>
          <cell r="D48">
            <v>44196</v>
          </cell>
          <cell r="E48">
            <v>20818</v>
          </cell>
          <cell r="F48">
            <v>60</v>
          </cell>
          <cell r="G48">
            <v>21960</v>
          </cell>
          <cell r="H48">
            <v>12586</v>
          </cell>
          <cell r="I48">
            <v>62</v>
          </cell>
          <cell r="J48">
            <v>50</v>
          </cell>
          <cell r="K48">
            <v>52</v>
          </cell>
          <cell r="L48">
            <v>29</v>
          </cell>
          <cell r="M48">
            <v>71178</v>
          </cell>
          <cell r="N48">
            <v>1.0449999999999999</v>
          </cell>
          <cell r="O48">
            <v>1.0706</v>
          </cell>
          <cell r="P48">
            <v>0</v>
          </cell>
          <cell r="Q48">
            <v>250564</v>
          </cell>
          <cell r="R48">
            <v>142383</v>
          </cell>
          <cell r="S48">
            <v>552410</v>
          </cell>
          <cell r="T48">
            <v>256822</v>
          </cell>
          <cell r="U48">
            <v>0</v>
          </cell>
          <cell r="V48">
            <v>589359</v>
          </cell>
        </row>
        <row r="49">
          <cell r="A49">
            <v>10954</v>
          </cell>
          <cell r="B49" t="str">
            <v>10953</v>
          </cell>
          <cell r="C49" t="str">
            <v>Kenwood View Health and Rehab Center</v>
          </cell>
          <cell r="D49">
            <v>43830</v>
          </cell>
          <cell r="E49">
            <v>24592</v>
          </cell>
          <cell r="F49">
            <v>82</v>
          </cell>
          <cell r="G49">
            <v>29930</v>
          </cell>
          <cell r="H49">
            <v>17293</v>
          </cell>
          <cell r="I49">
            <v>118</v>
          </cell>
          <cell r="J49">
            <v>144</v>
          </cell>
          <cell r="K49">
            <v>69</v>
          </cell>
          <cell r="L49">
            <v>57</v>
          </cell>
          <cell r="M49">
            <v>93070</v>
          </cell>
          <cell r="N49">
            <v>1.2529999999999999</v>
          </cell>
          <cell r="O49">
            <v>1.0706</v>
          </cell>
          <cell r="P49">
            <v>0</v>
          </cell>
          <cell r="Q49">
            <v>319142</v>
          </cell>
          <cell r="R49">
            <v>0</v>
          </cell>
          <cell r="S49">
            <v>632742</v>
          </cell>
          <cell r="T49">
            <v>790804</v>
          </cell>
          <cell r="U49">
            <v>0</v>
          </cell>
          <cell r="V49">
            <v>0</v>
          </cell>
        </row>
        <row r="50">
          <cell r="A50" t="str">
            <v>10973</v>
          </cell>
          <cell r="B50" t="str">
            <v>10973</v>
          </cell>
          <cell r="C50" t="str">
            <v xml:space="preserve">Life Care Center of Osawatomie      </v>
          </cell>
          <cell r="D50">
            <v>44196</v>
          </cell>
          <cell r="E50">
            <v>15717</v>
          </cell>
          <cell r="F50">
            <v>110</v>
          </cell>
          <cell r="G50">
            <v>40260</v>
          </cell>
          <cell r="H50">
            <v>9800</v>
          </cell>
          <cell r="I50">
            <v>94</v>
          </cell>
          <cell r="J50">
            <v>105</v>
          </cell>
          <cell r="K50">
            <v>74</v>
          </cell>
          <cell r="L50">
            <v>46</v>
          </cell>
          <cell r="M50">
            <v>77498</v>
          </cell>
          <cell r="N50">
            <v>1.3232999999999999</v>
          </cell>
          <cell r="O50">
            <v>1.0706</v>
          </cell>
          <cell r="P50">
            <v>0</v>
          </cell>
          <cell r="Q50">
            <v>560127</v>
          </cell>
          <cell r="R50">
            <v>0</v>
          </cell>
          <cell r="S50">
            <v>538595</v>
          </cell>
          <cell r="T50">
            <v>401520</v>
          </cell>
          <cell r="U50">
            <v>0</v>
          </cell>
          <cell r="V50">
            <v>478733</v>
          </cell>
        </row>
        <row r="51">
          <cell r="A51" t="str">
            <v>10997</v>
          </cell>
          <cell r="B51" t="str">
            <v>10997</v>
          </cell>
          <cell r="C51" t="str">
            <v xml:space="preserve">Downs Care and Rehab                </v>
          </cell>
          <cell r="D51">
            <v>44196</v>
          </cell>
          <cell r="E51">
            <v>13892</v>
          </cell>
          <cell r="F51">
            <v>45</v>
          </cell>
          <cell r="G51">
            <v>16470</v>
          </cell>
          <cell r="H51">
            <v>7728</v>
          </cell>
          <cell r="I51">
            <v>48</v>
          </cell>
          <cell r="J51">
            <v>37</v>
          </cell>
          <cell r="K51">
            <v>53</v>
          </cell>
          <cell r="L51">
            <v>34</v>
          </cell>
          <cell r="M51">
            <v>51848</v>
          </cell>
          <cell r="N51">
            <v>1.2342</v>
          </cell>
          <cell r="O51">
            <v>1.0706</v>
          </cell>
          <cell r="P51">
            <v>0</v>
          </cell>
          <cell r="Q51">
            <v>151765</v>
          </cell>
          <cell r="R51">
            <v>0</v>
          </cell>
          <cell r="S51">
            <v>518374</v>
          </cell>
          <cell r="T51">
            <v>367385</v>
          </cell>
          <cell r="U51">
            <v>0</v>
          </cell>
          <cell r="V51">
            <v>162937</v>
          </cell>
        </row>
        <row r="52">
          <cell r="A52" t="str">
            <v>11018</v>
          </cell>
          <cell r="B52" t="str">
            <v>11018</v>
          </cell>
          <cell r="C52" t="str">
            <v xml:space="preserve">Pioneer Manor                       </v>
          </cell>
          <cell r="D52">
            <v>44196</v>
          </cell>
          <cell r="E52">
            <v>26171</v>
          </cell>
          <cell r="F52">
            <v>77</v>
          </cell>
          <cell r="G52">
            <v>28182</v>
          </cell>
          <cell r="H52">
            <v>11304</v>
          </cell>
          <cell r="I52">
            <v>94</v>
          </cell>
          <cell r="J52">
            <v>19</v>
          </cell>
          <cell r="K52">
            <v>92</v>
          </cell>
          <cell r="L52">
            <v>77</v>
          </cell>
          <cell r="M52">
            <v>130274</v>
          </cell>
          <cell r="N52">
            <v>0.82450000000000001</v>
          </cell>
          <cell r="O52">
            <v>1.0706</v>
          </cell>
          <cell r="P52">
            <v>0</v>
          </cell>
          <cell r="Q52">
            <v>456207</v>
          </cell>
          <cell r="R52">
            <v>0</v>
          </cell>
          <cell r="S52">
            <v>1272674</v>
          </cell>
          <cell r="T52">
            <v>564392</v>
          </cell>
          <cell r="U52">
            <v>47876</v>
          </cell>
          <cell r="V52">
            <v>176552</v>
          </cell>
        </row>
        <row r="53">
          <cell r="A53" t="str">
            <v>11029</v>
          </cell>
          <cell r="B53" t="str">
            <v>11029</v>
          </cell>
          <cell r="C53" t="str">
            <v xml:space="preserve">Halstead Health and Rehab Center    </v>
          </cell>
          <cell r="D53">
            <v>44196</v>
          </cell>
          <cell r="E53">
            <v>13558</v>
          </cell>
          <cell r="F53">
            <v>60</v>
          </cell>
          <cell r="G53">
            <v>21960</v>
          </cell>
          <cell r="H53">
            <v>9215</v>
          </cell>
          <cell r="I53">
            <v>59</v>
          </cell>
          <cell r="J53">
            <v>52</v>
          </cell>
          <cell r="K53">
            <v>64</v>
          </cell>
          <cell r="L53">
            <v>32</v>
          </cell>
          <cell r="M53">
            <v>53209</v>
          </cell>
          <cell r="N53">
            <v>1.0630999999999999</v>
          </cell>
          <cell r="O53">
            <v>1.0706</v>
          </cell>
          <cell r="P53">
            <v>0</v>
          </cell>
          <cell r="Q53">
            <v>165731</v>
          </cell>
          <cell r="R53">
            <v>147558</v>
          </cell>
          <cell r="S53">
            <v>393591</v>
          </cell>
          <cell r="T53">
            <v>327338</v>
          </cell>
          <cell r="U53">
            <v>58856</v>
          </cell>
          <cell r="V53">
            <v>0</v>
          </cell>
        </row>
        <row r="54">
          <cell r="A54" t="str">
            <v>11031</v>
          </cell>
          <cell r="B54" t="str">
            <v>11031</v>
          </cell>
          <cell r="C54" t="str">
            <v xml:space="preserve">Riverbend Post Acute Rehabilitation </v>
          </cell>
          <cell r="D54">
            <v>44196</v>
          </cell>
          <cell r="E54">
            <v>33006</v>
          </cell>
          <cell r="F54">
            <v>140</v>
          </cell>
          <cell r="G54">
            <v>51240</v>
          </cell>
          <cell r="H54">
            <v>24757</v>
          </cell>
          <cell r="I54">
            <v>129</v>
          </cell>
          <cell r="J54">
            <v>99</v>
          </cell>
          <cell r="K54">
            <v>107</v>
          </cell>
          <cell r="L54">
            <v>68</v>
          </cell>
          <cell r="M54">
            <v>135789</v>
          </cell>
          <cell r="N54">
            <v>1.2031000000000001</v>
          </cell>
          <cell r="O54">
            <v>1.0706</v>
          </cell>
          <cell r="P54">
            <v>0</v>
          </cell>
          <cell r="Q54">
            <v>779192</v>
          </cell>
          <cell r="R54">
            <v>481147</v>
          </cell>
          <cell r="S54">
            <v>1012943</v>
          </cell>
          <cell r="T54">
            <v>613165</v>
          </cell>
          <cell r="U54">
            <v>22775</v>
          </cell>
          <cell r="V54">
            <v>432302</v>
          </cell>
        </row>
        <row r="55">
          <cell r="A55" t="str">
            <v>11052</v>
          </cell>
          <cell r="B55" t="str">
            <v>11052</v>
          </cell>
          <cell r="C55" t="str">
            <v xml:space="preserve">Wichita Presbyterian Manor          </v>
          </cell>
          <cell r="D55">
            <v>44196</v>
          </cell>
          <cell r="E55">
            <v>14965</v>
          </cell>
          <cell r="F55">
            <v>50</v>
          </cell>
          <cell r="G55">
            <v>18300</v>
          </cell>
          <cell r="H55">
            <v>1600</v>
          </cell>
          <cell r="I55">
            <v>130</v>
          </cell>
          <cell r="J55">
            <v>120</v>
          </cell>
          <cell r="K55">
            <v>100</v>
          </cell>
          <cell r="L55">
            <v>64</v>
          </cell>
          <cell r="M55">
            <v>83165</v>
          </cell>
          <cell r="N55">
            <v>1.1691</v>
          </cell>
          <cell r="O55">
            <v>1.0706</v>
          </cell>
          <cell r="P55">
            <v>0</v>
          </cell>
          <cell r="Q55">
            <v>374767</v>
          </cell>
          <cell r="R55">
            <v>263443</v>
          </cell>
          <cell r="S55">
            <v>396486</v>
          </cell>
          <cell r="T55">
            <v>645742</v>
          </cell>
          <cell r="U55">
            <v>0</v>
          </cell>
          <cell r="V55">
            <v>2311</v>
          </cell>
        </row>
        <row r="56">
          <cell r="A56" t="str">
            <v>11078</v>
          </cell>
          <cell r="B56" t="str">
            <v>11078</v>
          </cell>
          <cell r="C56" t="str">
            <v xml:space="preserve">Diversicare of Hutchinson           </v>
          </cell>
          <cell r="D56">
            <v>44196</v>
          </cell>
          <cell r="E56">
            <v>20936</v>
          </cell>
          <cell r="F56">
            <v>73</v>
          </cell>
          <cell r="G56">
            <v>26718</v>
          </cell>
          <cell r="H56">
            <v>12859</v>
          </cell>
          <cell r="I56">
            <v>67</v>
          </cell>
          <cell r="J56">
            <v>70</v>
          </cell>
          <cell r="K56">
            <v>56</v>
          </cell>
          <cell r="L56">
            <v>50</v>
          </cell>
          <cell r="M56">
            <v>77003</v>
          </cell>
          <cell r="N56">
            <v>1.2141999999999999</v>
          </cell>
          <cell r="O56">
            <v>1.0706</v>
          </cell>
          <cell r="P56">
            <v>0</v>
          </cell>
          <cell r="Q56">
            <v>395544</v>
          </cell>
          <cell r="R56">
            <v>110773</v>
          </cell>
          <cell r="S56">
            <v>684336</v>
          </cell>
          <cell r="T56">
            <v>382549</v>
          </cell>
          <cell r="U56">
            <v>0</v>
          </cell>
          <cell r="V56">
            <v>37711</v>
          </cell>
        </row>
        <row r="57">
          <cell r="A57" t="str">
            <v>11080</v>
          </cell>
          <cell r="B57" t="str">
            <v>11080</v>
          </cell>
          <cell r="C57" t="str">
            <v xml:space="preserve">Diversicare of Haysville            </v>
          </cell>
          <cell r="D57">
            <v>44196</v>
          </cell>
          <cell r="E57">
            <v>30839</v>
          </cell>
          <cell r="F57">
            <v>119</v>
          </cell>
          <cell r="G57">
            <v>43554</v>
          </cell>
          <cell r="H57">
            <v>19712</v>
          </cell>
          <cell r="I57">
            <v>98</v>
          </cell>
          <cell r="J57">
            <v>123</v>
          </cell>
          <cell r="K57">
            <v>62</v>
          </cell>
          <cell r="L57">
            <v>62</v>
          </cell>
          <cell r="M57">
            <v>94977</v>
          </cell>
          <cell r="N57">
            <v>1.2333000000000001</v>
          </cell>
          <cell r="O57">
            <v>1.0706</v>
          </cell>
          <cell r="P57">
            <v>0</v>
          </cell>
          <cell r="Q57">
            <v>474200</v>
          </cell>
          <cell r="R57">
            <v>197014</v>
          </cell>
          <cell r="S57">
            <v>903283</v>
          </cell>
          <cell r="T57">
            <v>504046</v>
          </cell>
          <cell r="U57">
            <v>6313</v>
          </cell>
          <cell r="V57">
            <v>132302</v>
          </cell>
        </row>
        <row r="58">
          <cell r="A58" t="str">
            <v>11096</v>
          </cell>
          <cell r="B58" t="str">
            <v>11096</v>
          </cell>
          <cell r="C58" t="str">
            <v xml:space="preserve">Medicalodges Leavenworth            </v>
          </cell>
          <cell r="D58">
            <v>44196</v>
          </cell>
          <cell r="E58">
            <v>15740</v>
          </cell>
          <cell r="F58">
            <v>45</v>
          </cell>
          <cell r="G58">
            <v>16470</v>
          </cell>
          <cell r="H58">
            <v>5506</v>
          </cell>
          <cell r="I58">
            <v>40</v>
          </cell>
          <cell r="J58">
            <v>51</v>
          </cell>
          <cell r="K58">
            <v>44</v>
          </cell>
          <cell r="L58">
            <v>20</v>
          </cell>
          <cell r="M58">
            <v>61457</v>
          </cell>
          <cell r="N58">
            <v>1.0246999999999999</v>
          </cell>
          <cell r="O58">
            <v>1.0706</v>
          </cell>
          <cell r="P58">
            <v>0</v>
          </cell>
          <cell r="Q58">
            <v>263694</v>
          </cell>
          <cell r="R58">
            <v>83366</v>
          </cell>
          <cell r="S58">
            <v>569668</v>
          </cell>
          <cell r="T58">
            <v>242124</v>
          </cell>
          <cell r="U58">
            <v>120</v>
          </cell>
          <cell r="V58">
            <v>230596</v>
          </cell>
        </row>
        <row r="59">
          <cell r="A59" t="str">
            <v>11107</v>
          </cell>
          <cell r="B59" t="str">
            <v>11107</v>
          </cell>
          <cell r="C59" t="str">
            <v xml:space="preserve">Medicalodges Clay Center            </v>
          </cell>
          <cell r="D59">
            <v>44196</v>
          </cell>
          <cell r="E59">
            <v>8544</v>
          </cell>
          <cell r="F59">
            <v>45</v>
          </cell>
          <cell r="G59">
            <v>16470</v>
          </cell>
          <cell r="H59">
            <v>5026</v>
          </cell>
          <cell r="I59">
            <v>27</v>
          </cell>
          <cell r="J59">
            <v>21</v>
          </cell>
          <cell r="K59">
            <v>32</v>
          </cell>
          <cell r="L59">
            <v>20</v>
          </cell>
          <cell r="M59">
            <v>35420</v>
          </cell>
          <cell r="N59">
            <v>1.0531999999999999</v>
          </cell>
          <cell r="O59">
            <v>1.0706</v>
          </cell>
          <cell r="P59">
            <v>0</v>
          </cell>
          <cell r="Q59">
            <v>111969</v>
          </cell>
          <cell r="R59">
            <v>8320</v>
          </cell>
          <cell r="S59">
            <v>273750</v>
          </cell>
          <cell r="T59">
            <v>218781</v>
          </cell>
          <cell r="U59">
            <v>1228</v>
          </cell>
          <cell r="V59">
            <v>156838</v>
          </cell>
        </row>
        <row r="60">
          <cell r="A60" t="str">
            <v>11121</v>
          </cell>
          <cell r="B60" t="str">
            <v>11121</v>
          </cell>
          <cell r="C60" t="str">
            <v xml:space="preserve">Brookside Manor                     </v>
          </cell>
          <cell r="D60">
            <v>44196</v>
          </cell>
          <cell r="E60">
            <v>21243</v>
          </cell>
          <cell r="F60">
            <v>72</v>
          </cell>
          <cell r="G60">
            <v>26352</v>
          </cell>
          <cell r="H60">
            <v>7514</v>
          </cell>
          <cell r="I60">
            <v>185</v>
          </cell>
          <cell r="J60">
            <v>69</v>
          </cell>
          <cell r="K60">
            <v>189</v>
          </cell>
          <cell r="L60">
            <v>121</v>
          </cell>
          <cell r="M60">
            <v>104490</v>
          </cell>
          <cell r="N60">
            <v>1.0914999999999999</v>
          </cell>
          <cell r="O60">
            <v>1.0706</v>
          </cell>
          <cell r="P60">
            <v>0</v>
          </cell>
          <cell r="Q60">
            <v>338878</v>
          </cell>
          <cell r="R60">
            <v>220194</v>
          </cell>
          <cell r="S60">
            <v>827275</v>
          </cell>
          <cell r="T60">
            <v>438421</v>
          </cell>
          <cell r="U60">
            <v>0</v>
          </cell>
          <cell r="V60">
            <v>9077</v>
          </cell>
        </row>
        <row r="61">
          <cell r="A61" t="str">
            <v>11144</v>
          </cell>
          <cell r="B61" t="str">
            <v>11144</v>
          </cell>
          <cell r="C61" t="str">
            <v xml:space="preserve">Heritage Health Care Center         </v>
          </cell>
          <cell r="D61">
            <v>44196</v>
          </cell>
          <cell r="E61">
            <v>19829</v>
          </cell>
          <cell r="F61">
            <v>71</v>
          </cell>
          <cell r="G61">
            <v>25986</v>
          </cell>
          <cell r="H61">
            <v>11669</v>
          </cell>
          <cell r="I61">
            <v>73</v>
          </cell>
          <cell r="J61">
            <v>41</v>
          </cell>
          <cell r="K61">
            <v>57</v>
          </cell>
          <cell r="L61">
            <v>42</v>
          </cell>
          <cell r="M61">
            <v>81141</v>
          </cell>
          <cell r="N61">
            <v>1.1435999999999999</v>
          </cell>
          <cell r="O61">
            <v>1.0706</v>
          </cell>
          <cell r="P61">
            <v>0</v>
          </cell>
          <cell r="Q61">
            <v>513575</v>
          </cell>
          <cell r="R61">
            <v>107586</v>
          </cell>
          <cell r="S61">
            <v>462044</v>
          </cell>
          <cell r="T61">
            <v>410626</v>
          </cell>
          <cell r="U61">
            <v>0</v>
          </cell>
          <cell r="V61">
            <v>0</v>
          </cell>
        </row>
        <row r="62">
          <cell r="A62" t="str">
            <v>11156</v>
          </cell>
          <cell r="B62" t="str">
            <v>11156</v>
          </cell>
          <cell r="C62" t="str">
            <v xml:space="preserve">Legend Healthcare                   </v>
          </cell>
          <cell r="D62">
            <v>44196</v>
          </cell>
          <cell r="E62">
            <v>22114</v>
          </cell>
          <cell r="F62">
            <v>90</v>
          </cell>
          <cell r="G62">
            <v>32940</v>
          </cell>
          <cell r="H62">
            <v>16576</v>
          </cell>
          <cell r="I62">
            <v>92</v>
          </cell>
          <cell r="J62">
            <v>144</v>
          </cell>
          <cell r="K62">
            <v>85</v>
          </cell>
          <cell r="L62">
            <v>34</v>
          </cell>
          <cell r="M62">
            <v>86028</v>
          </cell>
          <cell r="N62">
            <v>1.1198999999999999</v>
          </cell>
          <cell r="O62">
            <v>1.0706</v>
          </cell>
          <cell r="P62">
            <v>0</v>
          </cell>
          <cell r="Q62">
            <v>451372</v>
          </cell>
          <cell r="R62">
            <v>0</v>
          </cell>
          <cell r="S62">
            <v>924435</v>
          </cell>
          <cell r="T62">
            <v>444202</v>
          </cell>
          <cell r="U62">
            <v>0</v>
          </cell>
          <cell r="V62">
            <v>152004</v>
          </cell>
        </row>
        <row r="63">
          <cell r="A63" t="str">
            <v>11175</v>
          </cell>
          <cell r="B63" t="str">
            <v>11175</v>
          </cell>
          <cell r="C63" t="str">
            <v xml:space="preserve">Lawrence Presbyterian Manor         </v>
          </cell>
          <cell r="D63">
            <v>44196</v>
          </cell>
          <cell r="E63">
            <v>11295</v>
          </cell>
          <cell r="F63">
            <v>40</v>
          </cell>
          <cell r="G63">
            <v>14640</v>
          </cell>
          <cell r="H63">
            <v>2348</v>
          </cell>
          <cell r="I63">
            <v>81</v>
          </cell>
          <cell r="J63">
            <v>66</v>
          </cell>
          <cell r="K63">
            <v>70</v>
          </cell>
          <cell r="L63">
            <v>43</v>
          </cell>
          <cell r="M63">
            <v>62808</v>
          </cell>
          <cell r="N63">
            <v>1.0282</v>
          </cell>
          <cell r="O63">
            <v>1.0706</v>
          </cell>
          <cell r="P63">
            <v>0</v>
          </cell>
          <cell r="Q63">
            <v>268880</v>
          </cell>
          <cell r="R63">
            <v>6571</v>
          </cell>
          <cell r="S63">
            <v>423552</v>
          </cell>
          <cell r="T63">
            <v>340206</v>
          </cell>
          <cell r="U63">
            <v>0</v>
          </cell>
          <cell r="V63">
            <v>342524</v>
          </cell>
        </row>
        <row r="64">
          <cell r="A64" t="str">
            <v>11187</v>
          </cell>
          <cell r="B64" t="str">
            <v>11187</v>
          </cell>
          <cell r="C64" t="str">
            <v xml:space="preserve">Salina Windsor SNF OPCO, LLC        </v>
          </cell>
          <cell r="D64">
            <v>44196</v>
          </cell>
          <cell r="E64">
            <v>13681</v>
          </cell>
          <cell r="F64">
            <v>45</v>
          </cell>
          <cell r="G64">
            <v>16470</v>
          </cell>
          <cell r="H64">
            <v>7324</v>
          </cell>
          <cell r="I64">
            <v>64</v>
          </cell>
          <cell r="J64">
            <v>61</v>
          </cell>
          <cell r="K64">
            <v>53</v>
          </cell>
          <cell r="L64">
            <v>19</v>
          </cell>
          <cell r="M64">
            <v>56354</v>
          </cell>
          <cell r="N64">
            <v>1.0415000000000001</v>
          </cell>
          <cell r="O64">
            <v>1.0706</v>
          </cell>
          <cell r="P64">
            <v>0</v>
          </cell>
          <cell r="Q64">
            <v>214455</v>
          </cell>
          <cell r="R64">
            <v>47819</v>
          </cell>
          <cell r="S64">
            <v>430290</v>
          </cell>
          <cell r="T64">
            <v>276901</v>
          </cell>
          <cell r="U64">
            <v>0</v>
          </cell>
          <cell r="V64">
            <v>19010</v>
          </cell>
        </row>
        <row r="65">
          <cell r="A65" t="str">
            <v>11197</v>
          </cell>
          <cell r="B65" t="str">
            <v>11197</v>
          </cell>
          <cell r="C65" t="str">
            <v xml:space="preserve">Medicalodges Goddard                </v>
          </cell>
          <cell r="D65">
            <v>44196</v>
          </cell>
          <cell r="E65">
            <v>16673</v>
          </cell>
          <cell r="F65">
            <v>60</v>
          </cell>
          <cell r="G65">
            <v>21960</v>
          </cell>
          <cell r="H65">
            <v>5491</v>
          </cell>
          <cell r="I65">
            <v>64</v>
          </cell>
          <cell r="J65">
            <v>39</v>
          </cell>
          <cell r="K65">
            <v>53</v>
          </cell>
          <cell r="L65">
            <v>43</v>
          </cell>
          <cell r="M65">
            <v>72233</v>
          </cell>
          <cell r="N65">
            <v>0.99709999999999999</v>
          </cell>
          <cell r="O65">
            <v>1.0706</v>
          </cell>
          <cell r="P65">
            <v>0</v>
          </cell>
          <cell r="Q65">
            <v>256463</v>
          </cell>
          <cell r="R65">
            <v>42007</v>
          </cell>
          <cell r="S65">
            <v>589132</v>
          </cell>
          <cell r="T65">
            <v>368238</v>
          </cell>
          <cell r="U65">
            <v>20127</v>
          </cell>
          <cell r="V65">
            <v>9185</v>
          </cell>
        </row>
        <row r="66">
          <cell r="A66" t="str">
            <v>11211</v>
          </cell>
          <cell r="B66" t="str">
            <v>11211</v>
          </cell>
          <cell r="C66" t="str">
            <v xml:space="preserve">Life Care Center of Andover         </v>
          </cell>
          <cell r="D66">
            <v>44196</v>
          </cell>
          <cell r="E66">
            <v>27771</v>
          </cell>
          <cell r="F66">
            <v>154</v>
          </cell>
          <cell r="G66">
            <v>56364</v>
          </cell>
          <cell r="H66">
            <v>23441</v>
          </cell>
          <cell r="I66">
            <v>91</v>
          </cell>
          <cell r="J66">
            <v>101</v>
          </cell>
          <cell r="K66">
            <v>91</v>
          </cell>
          <cell r="L66">
            <v>50</v>
          </cell>
          <cell r="M66">
            <v>126817</v>
          </cell>
          <cell r="N66">
            <v>1.0624</v>
          </cell>
          <cell r="O66">
            <v>1.0706</v>
          </cell>
          <cell r="P66">
            <v>0</v>
          </cell>
          <cell r="Q66">
            <v>683112</v>
          </cell>
          <cell r="R66">
            <v>0</v>
          </cell>
          <cell r="S66">
            <v>813442</v>
          </cell>
          <cell r="T66">
            <v>557947</v>
          </cell>
          <cell r="U66">
            <v>0</v>
          </cell>
          <cell r="V66">
            <v>692381</v>
          </cell>
        </row>
        <row r="67">
          <cell r="A67" t="str">
            <v>11232</v>
          </cell>
          <cell r="B67" t="str">
            <v>11232</v>
          </cell>
          <cell r="C67" t="str">
            <v xml:space="preserve">Emporia Presbyterian Manor          </v>
          </cell>
          <cell r="D67">
            <v>44196</v>
          </cell>
          <cell r="E67">
            <v>15472</v>
          </cell>
          <cell r="F67">
            <v>60</v>
          </cell>
          <cell r="G67">
            <v>21960</v>
          </cell>
          <cell r="H67">
            <v>2260</v>
          </cell>
          <cell r="I67">
            <v>98</v>
          </cell>
          <cell r="J67">
            <v>70</v>
          </cell>
          <cell r="K67">
            <v>95</v>
          </cell>
          <cell r="L67">
            <v>66</v>
          </cell>
          <cell r="M67">
            <v>88141</v>
          </cell>
          <cell r="N67">
            <v>1.0072000000000001</v>
          </cell>
          <cell r="O67">
            <v>1.0706</v>
          </cell>
          <cell r="P67">
            <v>0</v>
          </cell>
          <cell r="Q67">
            <v>427039</v>
          </cell>
          <cell r="R67">
            <v>114134</v>
          </cell>
          <cell r="S67">
            <v>485773</v>
          </cell>
          <cell r="T67">
            <v>407389</v>
          </cell>
          <cell r="U67">
            <v>0</v>
          </cell>
          <cell r="V67">
            <v>1553</v>
          </cell>
        </row>
        <row r="68">
          <cell r="A68" t="str">
            <v>11246</v>
          </cell>
          <cell r="B68" t="str">
            <v>11246</v>
          </cell>
          <cell r="C68" t="str">
            <v xml:space="preserve">Azria Health at Olathe              </v>
          </cell>
          <cell r="D68">
            <v>44196</v>
          </cell>
          <cell r="E68">
            <v>36637</v>
          </cell>
          <cell r="F68">
            <v>140</v>
          </cell>
          <cell r="G68">
            <v>47600</v>
          </cell>
          <cell r="H68">
            <v>30383</v>
          </cell>
          <cell r="I68">
            <v>101</v>
          </cell>
          <cell r="J68">
            <v>157</v>
          </cell>
          <cell r="K68">
            <v>131</v>
          </cell>
          <cell r="L68">
            <v>60</v>
          </cell>
          <cell r="M68">
            <v>214454</v>
          </cell>
          <cell r="N68">
            <v>1.1332</v>
          </cell>
          <cell r="O68">
            <v>1.0706</v>
          </cell>
          <cell r="P68">
            <v>0</v>
          </cell>
          <cell r="Q68">
            <v>774383</v>
          </cell>
          <cell r="R68">
            <v>0</v>
          </cell>
          <cell r="S68">
            <v>1147812</v>
          </cell>
          <cell r="T68">
            <v>923491</v>
          </cell>
          <cell r="U68">
            <v>38964</v>
          </cell>
          <cell r="V68">
            <v>730257</v>
          </cell>
        </row>
        <row r="69">
          <cell r="A69" t="str">
            <v>11254</v>
          </cell>
          <cell r="B69" t="str">
            <v>11254</v>
          </cell>
          <cell r="C69" t="str">
            <v xml:space="preserve">McCrite Plaza Health Center         </v>
          </cell>
          <cell r="D69">
            <v>44196</v>
          </cell>
          <cell r="E69">
            <v>17824</v>
          </cell>
          <cell r="F69">
            <v>80</v>
          </cell>
          <cell r="G69">
            <v>29280</v>
          </cell>
          <cell r="H69">
            <v>2809</v>
          </cell>
          <cell r="I69">
            <v>112</v>
          </cell>
          <cell r="J69">
            <v>45</v>
          </cell>
          <cell r="K69">
            <v>104</v>
          </cell>
          <cell r="L69">
            <v>85</v>
          </cell>
          <cell r="M69">
            <v>105864</v>
          </cell>
          <cell r="N69">
            <v>1.1452</v>
          </cell>
          <cell r="O69">
            <v>1.0706</v>
          </cell>
          <cell r="P69">
            <v>0</v>
          </cell>
          <cell r="Q69">
            <v>630654</v>
          </cell>
          <cell r="R69">
            <v>0</v>
          </cell>
          <cell r="S69">
            <v>1010751</v>
          </cell>
          <cell r="T69">
            <v>505976</v>
          </cell>
          <cell r="U69">
            <v>0</v>
          </cell>
          <cell r="V69">
            <v>34257</v>
          </cell>
        </row>
        <row r="70">
          <cell r="A70" t="str">
            <v>11267</v>
          </cell>
          <cell r="B70" t="str">
            <v>11267</v>
          </cell>
          <cell r="C70" t="str">
            <v>Sandpiper Healthcare and Rehab Cente</v>
          </cell>
          <cell r="D70">
            <v>44196</v>
          </cell>
          <cell r="E70">
            <v>36161</v>
          </cell>
          <cell r="F70">
            <v>134</v>
          </cell>
          <cell r="G70">
            <v>49044</v>
          </cell>
          <cell r="H70">
            <v>26433</v>
          </cell>
          <cell r="I70">
            <v>82</v>
          </cell>
          <cell r="J70">
            <v>111</v>
          </cell>
          <cell r="K70">
            <v>76</v>
          </cell>
          <cell r="L70">
            <v>46</v>
          </cell>
          <cell r="M70">
            <v>117052</v>
          </cell>
          <cell r="N70">
            <v>1.284</v>
          </cell>
          <cell r="O70">
            <v>1.0706</v>
          </cell>
          <cell r="P70">
            <v>0</v>
          </cell>
          <cell r="Q70">
            <v>665999</v>
          </cell>
          <cell r="R70">
            <v>218523</v>
          </cell>
          <cell r="S70">
            <v>870909</v>
          </cell>
          <cell r="T70">
            <v>622632</v>
          </cell>
          <cell r="U70">
            <v>0</v>
          </cell>
          <cell r="V70">
            <v>2360</v>
          </cell>
        </row>
        <row r="71">
          <cell r="A71" t="str">
            <v>11276</v>
          </cell>
          <cell r="B71" t="str">
            <v>11276</v>
          </cell>
          <cell r="C71" t="str">
            <v xml:space="preserve">Rolling Hills Health Center         </v>
          </cell>
          <cell r="D71">
            <v>44196</v>
          </cell>
          <cell r="E71">
            <v>25900</v>
          </cell>
          <cell r="F71">
            <v>102</v>
          </cell>
          <cell r="G71">
            <v>37332</v>
          </cell>
          <cell r="H71">
            <v>18096</v>
          </cell>
          <cell r="I71">
            <v>98</v>
          </cell>
          <cell r="J71">
            <v>164</v>
          </cell>
          <cell r="K71">
            <v>85</v>
          </cell>
          <cell r="L71">
            <v>33</v>
          </cell>
          <cell r="M71">
            <v>105157</v>
          </cell>
          <cell r="N71">
            <v>1.0696000000000001</v>
          </cell>
          <cell r="O71">
            <v>1.0706</v>
          </cell>
          <cell r="P71">
            <v>0</v>
          </cell>
          <cell r="Q71">
            <v>666333</v>
          </cell>
          <cell r="R71">
            <v>263543</v>
          </cell>
          <cell r="S71">
            <v>678999</v>
          </cell>
          <cell r="T71">
            <v>440082</v>
          </cell>
          <cell r="U71">
            <v>145730</v>
          </cell>
          <cell r="V71">
            <v>0</v>
          </cell>
        </row>
        <row r="72">
          <cell r="A72" t="str">
            <v>11301</v>
          </cell>
          <cell r="B72" t="str">
            <v>11301</v>
          </cell>
          <cell r="C72" t="str">
            <v xml:space="preserve">Garden Terrace at Overland Park     </v>
          </cell>
          <cell r="D72">
            <v>44196</v>
          </cell>
          <cell r="E72">
            <v>44422</v>
          </cell>
          <cell r="F72">
            <v>163</v>
          </cell>
          <cell r="G72">
            <v>59658</v>
          </cell>
          <cell r="H72">
            <v>27944</v>
          </cell>
          <cell r="I72">
            <v>179</v>
          </cell>
          <cell r="J72">
            <v>138</v>
          </cell>
          <cell r="K72">
            <v>129</v>
          </cell>
          <cell r="L72">
            <v>101</v>
          </cell>
          <cell r="M72">
            <v>218276</v>
          </cell>
          <cell r="N72">
            <v>1.1298999999999999</v>
          </cell>
          <cell r="O72">
            <v>1.0706</v>
          </cell>
          <cell r="P72">
            <v>0</v>
          </cell>
          <cell r="Q72">
            <v>792810</v>
          </cell>
          <cell r="R72">
            <v>0</v>
          </cell>
          <cell r="S72">
            <v>1631189</v>
          </cell>
          <cell r="T72">
            <v>1233481</v>
          </cell>
          <cell r="U72">
            <v>0</v>
          </cell>
          <cell r="V72">
            <v>2239613</v>
          </cell>
        </row>
        <row r="73">
          <cell r="A73" t="str">
            <v>11313</v>
          </cell>
          <cell r="B73" t="str">
            <v>11313</v>
          </cell>
          <cell r="C73" t="str">
            <v xml:space="preserve">Lakepoint Wichita LLC               </v>
          </cell>
          <cell r="D73">
            <v>44196</v>
          </cell>
          <cell r="E73">
            <v>29968</v>
          </cell>
          <cell r="F73">
            <v>110</v>
          </cell>
          <cell r="G73">
            <v>40260</v>
          </cell>
          <cell r="H73">
            <v>15602</v>
          </cell>
          <cell r="I73">
            <v>120</v>
          </cell>
          <cell r="J73">
            <v>196</v>
          </cell>
          <cell r="K73">
            <v>114</v>
          </cell>
          <cell r="L73">
            <v>88</v>
          </cell>
          <cell r="M73">
            <v>120954</v>
          </cell>
          <cell r="N73">
            <v>1.1226</v>
          </cell>
          <cell r="O73">
            <v>1.0706</v>
          </cell>
          <cell r="P73">
            <v>0</v>
          </cell>
          <cell r="Q73">
            <v>294436</v>
          </cell>
          <cell r="R73">
            <v>309683</v>
          </cell>
          <cell r="S73">
            <v>681235</v>
          </cell>
          <cell r="T73">
            <v>779748</v>
          </cell>
          <cell r="U73">
            <v>0</v>
          </cell>
          <cell r="V73">
            <v>88190</v>
          </cell>
        </row>
        <row r="74">
          <cell r="A74" t="str">
            <v>11323</v>
          </cell>
          <cell r="B74" t="str">
            <v>11323</v>
          </cell>
          <cell r="C74" t="str">
            <v>Wichita Center for Rehab and Healthc</v>
          </cell>
          <cell r="D74">
            <v>44196</v>
          </cell>
          <cell r="E74">
            <v>38644</v>
          </cell>
          <cell r="F74">
            <v>118</v>
          </cell>
          <cell r="G74">
            <v>43188</v>
          </cell>
          <cell r="H74">
            <v>29853</v>
          </cell>
          <cell r="I74">
            <v>84</v>
          </cell>
          <cell r="J74">
            <v>55</v>
          </cell>
          <cell r="K74">
            <v>71</v>
          </cell>
          <cell r="L74">
            <v>48</v>
          </cell>
          <cell r="M74">
            <v>110469</v>
          </cell>
          <cell r="N74">
            <v>1.3286</v>
          </cell>
          <cell r="O74">
            <v>1.0706</v>
          </cell>
          <cell r="P74">
            <v>0</v>
          </cell>
          <cell r="Q74">
            <v>416331</v>
          </cell>
          <cell r="R74">
            <v>0</v>
          </cell>
          <cell r="S74">
            <v>208964</v>
          </cell>
          <cell r="T74">
            <v>531417</v>
          </cell>
          <cell r="U74">
            <v>0</v>
          </cell>
          <cell r="V74">
            <v>2946628</v>
          </cell>
        </row>
        <row r="75">
          <cell r="A75" t="str">
            <v>11337</v>
          </cell>
          <cell r="B75" t="str">
            <v>11336</v>
          </cell>
          <cell r="C75" t="str">
            <v xml:space="preserve">Promise Skilled Nursing of Overland </v>
          </cell>
          <cell r="D75">
            <v>43465</v>
          </cell>
          <cell r="E75">
            <v>12673</v>
          </cell>
          <cell r="F75">
            <v>44</v>
          </cell>
          <cell r="G75">
            <v>14588</v>
          </cell>
          <cell r="H75">
            <v>9982</v>
          </cell>
          <cell r="I75">
            <v>67</v>
          </cell>
          <cell r="J75">
            <v>43</v>
          </cell>
          <cell r="K75">
            <v>67</v>
          </cell>
          <cell r="L75">
            <v>52</v>
          </cell>
          <cell r="M75">
            <v>90702</v>
          </cell>
          <cell r="N75">
            <v>1.6144000000000001</v>
          </cell>
          <cell r="O75">
            <v>1.0706</v>
          </cell>
          <cell r="P75">
            <v>0</v>
          </cell>
          <cell r="Q75">
            <v>611668</v>
          </cell>
          <cell r="R75">
            <v>0</v>
          </cell>
          <cell r="S75">
            <v>448499</v>
          </cell>
          <cell r="T75">
            <v>225334</v>
          </cell>
          <cell r="U75">
            <v>0</v>
          </cell>
          <cell r="V75">
            <v>42885</v>
          </cell>
        </row>
        <row r="76">
          <cell r="A76" t="str">
            <v>11345</v>
          </cell>
          <cell r="B76" t="str">
            <v>11345</v>
          </cell>
          <cell r="C76" t="str">
            <v xml:space="preserve">Garden Valley Retirement Village    </v>
          </cell>
          <cell r="D76">
            <v>44196</v>
          </cell>
          <cell r="E76">
            <v>18035</v>
          </cell>
          <cell r="F76">
            <v>58</v>
          </cell>
          <cell r="G76">
            <v>26623</v>
          </cell>
          <cell r="H76">
            <v>10498</v>
          </cell>
          <cell r="I76">
            <v>85</v>
          </cell>
          <cell r="J76">
            <v>48</v>
          </cell>
          <cell r="K76">
            <v>69</v>
          </cell>
          <cell r="L76">
            <v>42</v>
          </cell>
          <cell r="M76">
            <v>71356</v>
          </cell>
          <cell r="N76">
            <v>1.2579</v>
          </cell>
          <cell r="O76">
            <v>1.0706</v>
          </cell>
          <cell r="P76">
            <v>0</v>
          </cell>
          <cell r="Q76">
            <v>145823</v>
          </cell>
          <cell r="R76">
            <v>121584</v>
          </cell>
          <cell r="S76">
            <v>545920</v>
          </cell>
          <cell r="T76">
            <v>573985</v>
          </cell>
          <cell r="U76">
            <v>0</v>
          </cell>
          <cell r="V76">
            <v>0</v>
          </cell>
        </row>
        <row r="77">
          <cell r="A77" t="str">
            <v>11355</v>
          </cell>
          <cell r="B77" t="str">
            <v>11355</v>
          </cell>
          <cell r="C77" t="str">
            <v xml:space="preserve">Delmar Gardens of Lenexa            </v>
          </cell>
          <cell r="D77">
            <v>44196</v>
          </cell>
          <cell r="E77">
            <v>60281</v>
          </cell>
          <cell r="F77">
            <v>222</v>
          </cell>
          <cell r="G77">
            <v>81252</v>
          </cell>
          <cell r="H77">
            <v>42655</v>
          </cell>
          <cell r="I77">
            <v>190</v>
          </cell>
          <cell r="J77">
            <v>107</v>
          </cell>
          <cell r="K77">
            <v>152</v>
          </cell>
          <cell r="L77">
            <v>128</v>
          </cell>
          <cell r="M77">
            <v>243149</v>
          </cell>
          <cell r="N77">
            <v>1.0049999999999999</v>
          </cell>
          <cell r="O77">
            <v>1.0706</v>
          </cell>
          <cell r="P77">
            <v>0</v>
          </cell>
          <cell r="Q77">
            <v>1308188</v>
          </cell>
          <cell r="R77">
            <v>433948</v>
          </cell>
          <cell r="S77">
            <v>2549846</v>
          </cell>
          <cell r="T77">
            <v>920032</v>
          </cell>
          <cell r="U77">
            <v>57020</v>
          </cell>
          <cell r="V77">
            <v>0</v>
          </cell>
        </row>
        <row r="78">
          <cell r="A78" t="str">
            <v>11367</v>
          </cell>
          <cell r="B78" t="str">
            <v>11367</v>
          </cell>
          <cell r="C78" t="str">
            <v xml:space="preserve">Holiday Resort                      </v>
          </cell>
          <cell r="D78">
            <v>44196</v>
          </cell>
          <cell r="E78">
            <v>35406</v>
          </cell>
          <cell r="F78">
            <v>120</v>
          </cell>
          <cell r="G78">
            <v>43920</v>
          </cell>
          <cell r="H78">
            <v>21155</v>
          </cell>
          <cell r="I78">
            <v>168</v>
          </cell>
          <cell r="J78">
            <v>124</v>
          </cell>
          <cell r="K78">
            <v>149</v>
          </cell>
          <cell r="L78">
            <v>108</v>
          </cell>
          <cell r="M78">
            <v>150962</v>
          </cell>
          <cell r="N78">
            <v>1.0198</v>
          </cell>
          <cell r="O78">
            <v>1.0706</v>
          </cell>
          <cell r="P78">
            <v>0</v>
          </cell>
          <cell r="Q78">
            <v>969216</v>
          </cell>
          <cell r="R78">
            <v>495975</v>
          </cell>
          <cell r="S78">
            <v>718620</v>
          </cell>
          <cell r="T78">
            <v>681709</v>
          </cell>
          <cell r="U78">
            <v>226635</v>
          </cell>
          <cell r="V78">
            <v>0</v>
          </cell>
        </row>
        <row r="79">
          <cell r="A79" t="str">
            <v>11378</v>
          </cell>
          <cell r="B79" t="str">
            <v>11378</v>
          </cell>
          <cell r="C79" t="str">
            <v xml:space="preserve">Trinity Manor                       </v>
          </cell>
          <cell r="D79">
            <v>44196</v>
          </cell>
          <cell r="E79">
            <v>15640</v>
          </cell>
          <cell r="F79">
            <v>56</v>
          </cell>
          <cell r="G79">
            <v>21318</v>
          </cell>
          <cell r="H79">
            <v>10730</v>
          </cell>
          <cell r="I79">
            <v>66</v>
          </cell>
          <cell r="J79">
            <v>60</v>
          </cell>
          <cell r="K79">
            <v>58</v>
          </cell>
          <cell r="L79">
            <v>33</v>
          </cell>
          <cell r="M79">
            <v>69815</v>
          </cell>
          <cell r="N79">
            <v>1.1209</v>
          </cell>
          <cell r="O79">
            <v>1.0706</v>
          </cell>
          <cell r="P79">
            <v>0</v>
          </cell>
          <cell r="Q79">
            <v>156019</v>
          </cell>
          <cell r="R79">
            <v>224004</v>
          </cell>
          <cell r="S79">
            <v>441588</v>
          </cell>
          <cell r="T79">
            <v>441017</v>
          </cell>
          <cell r="U79">
            <v>2427</v>
          </cell>
          <cell r="V79">
            <v>0</v>
          </cell>
        </row>
        <row r="80">
          <cell r="A80" t="str">
            <v>11389</v>
          </cell>
          <cell r="B80" t="str">
            <v>11389</v>
          </cell>
          <cell r="C80" t="str">
            <v>Topeka Center for Rehab and Healthca</v>
          </cell>
          <cell r="D80">
            <v>44196</v>
          </cell>
          <cell r="E80">
            <v>38481</v>
          </cell>
          <cell r="F80">
            <v>120</v>
          </cell>
          <cell r="G80">
            <v>43920</v>
          </cell>
          <cell r="H80">
            <v>26771</v>
          </cell>
          <cell r="I80">
            <v>77</v>
          </cell>
          <cell r="J80">
            <v>38</v>
          </cell>
          <cell r="K80">
            <v>86</v>
          </cell>
          <cell r="L80">
            <v>42</v>
          </cell>
          <cell r="M80">
            <v>86055</v>
          </cell>
          <cell r="N80">
            <v>1.3871</v>
          </cell>
          <cell r="O80">
            <v>1.0706</v>
          </cell>
          <cell r="P80">
            <v>0</v>
          </cell>
          <cell r="Q80">
            <v>433560</v>
          </cell>
          <cell r="R80">
            <v>0</v>
          </cell>
          <cell r="S80">
            <v>263827</v>
          </cell>
          <cell r="T80">
            <v>626308</v>
          </cell>
          <cell r="U80">
            <v>0</v>
          </cell>
          <cell r="V80">
            <v>2086739</v>
          </cell>
        </row>
        <row r="81">
          <cell r="A81" t="str">
            <v>11392</v>
          </cell>
          <cell r="B81" t="str">
            <v>11392</v>
          </cell>
          <cell r="C81" t="str">
            <v xml:space="preserve">Brandon Woods at Alvamar            </v>
          </cell>
          <cell r="D81">
            <v>44196</v>
          </cell>
          <cell r="E81">
            <v>25581</v>
          </cell>
          <cell r="F81">
            <v>140</v>
          </cell>
          <cell r="G81">
            <v>51240</v>
          </cell>
          <cell r="H81">
            <v>14932</v>
          </cell>
          <cell r="I81">
            <v>228</v>
          </cell>
          <cell r="J81">
            <v>136</v>
          </cell>
          <cell r="K81">
            <v>141</v>
          </cell>
          <cell r="L81">
            <v>95</v>
          </cell>
          <cell r="M81">
            <v>105837</v>
          </cell>
          <cell r="N81">
            <v>1.0229999999999999</v>
          </cell>
          <cell r="O81">
            <v>1.0706</v>
          </cell>
          <cell r="P81">
            <v>0</v>
          </cell>
          <cell r="Q81">
            <v>457207</v>
          </cell>
          <cell r="R81">
            <v>165939</v>
          </cell>
          <cell r="S81">
            <v>586268</v>
          </cell>
          <cell r="T81">
            <v>1135728</v>
          </cell>
          <cell r="U81">
            <v>23032</v>
          </cell>
          <cell r="V81">
            <v>48002</v>
          </cell>
        </row>
        <row r="82">
          <cell r="A82" t="str">
            <v>11414</v>
          </cell>
          <cell r="B82" t="str">
            <v>11414</v>
          </cell>
          <cell r="C82" t="str">
            <v xml:space="preserve">Overland Park Center for Rehab &amp; HC </v>
          </cell>
          <cell r="D82">
            <v>44196</v>
          </cell>
          <cell r="E82">
            <v>35233</v>
          </cell>
          <cell r="F82">
            <v>140</v>
          </cell>
          <cell r="G82">
            <v>58090</v>
          </cell>
          <cell r="H82">
            <v>29804</v>
          </cell>
          <cell r="I82">
            <v>172</v>
          </cell>
          <cell r="J82">
            <v>212</v>
          </cell>
          <cell r="K82">
            <v>133</v>
          </cell>
          <cell r="L82">
            <v>54</v>
          </cell>
          <cell r="M82">
            <v>203002</v>
          </cell>
          <cell r="N82">
            <v>1.2692000000000001</v>
          </cell>
          <cell r="O82">
            <v>1.0706</v>
          </cell>
          <cell r="P82">
            <v>0</v>
          </cell>
          <cell r="Q82">
            <v>1040037</v>
          </cell>
          <cell r="R82">
            <v>0</v>
          </cell>
          <cell r="S82">
            <v>2416730</v>
          </cell>
          <cell r="T82">
            <v>1430105</v>
          </cell>
          <cell r="U82">
            <v>0</v>
          </cell>
          <cell r="V82">
            <v>110090</v>
          </cell>
        </row>
        <row r="83">
          <cell r="A83" t="str">
            <v>11423</v>
          </cell>
          <cell r="B83" t="str">
            <v>11423</v>
          </cell>
          <cell r="C83" t="str">
            <v xml:space="preserve">Villa Saint Joseph                  </v>
          </cell>
          <cell r="D83">
            <v>44196</v>
          </cell>
          <cell r="E83">
            <v>36359</v>
          </cell>
          <cell r="F83">
            <v>102</v>
          </cell>
          <cell r="G83">
            <v>37332</v>
          </cell>
          <cell r="H83">
            <v>28065</v>
          </cell>
          <cell r="I83">
            <v>79</v>
          </cell>
          <cell r="J83">
            <v>104</v>
          </cell>
          <cell r="K83">
            <v>67</v>
          </cell>
          <cell r="L83">
            <v>31</v>
          </cell>
          <cell r="M83">
            <v>137369</v>
          </cell>
          <cell r="N83">
            <v>1.0354000000000001</v>
          </cell>
          <cell r="O83">
            <v>1.0706</v>
          </cell>
          <cell r="P83">
            <v>0</v>
          </cell>
          <cell r="Q83">
            <v>659724</v>
          </cell>
          <cell r="R83">
            <v>0</v>
          </cell>
          <cell r="S83">
            <v>754192</v>
          </cell>
          <cell r="T83">
            <v>1148960</v>
          </cell>
          <cell r="U83">
            <v>0</v>
          </cell>
          <cell r="V83">
            <v>908590</v>
          </cell>
        </row>
        <row r="84">
          <cell r="A84" t="str">
            <v>11448</v>
          </cell>
          <cell r="B84" t="str">
            <v>11448</v>
          </cell>
          <cell r="C84" t="str">
            <v xml:space="preserve">Medicalodges Independence           </v>
          </cell>
          <cell r="D84">
            <v>44196</v>
          </cell>
          <cell r="E84">
            <v>13978</v>
          </cell>
          <cell r="F84">
            <v>50</v>
          </cell>
          <cell r="G84">
            <v>18300</v>
          </cell>
          <cell r="H84">
            <v>9262</v>
          </cell>
          <cell r="I84">
            <v>48</v>
          </cell>
          <cell r="J84">
            <v>36</v>
          </cell>
          <cell r="K84">
            <v>44</v>
          </cell>
          <cell r="L84">
            <v>30</v>
          </cell>
          <cell r="M84">
            <v>64419</v>
          </cell>
          <cell r="N84">
            <v>1.0391999999999999</v>
          </cell>
          <cell r="O84">
            <v>1.0706</v>
          </cell>
          <cell r="P84">
            <v>0</v>
          </cell>
          <cell r="Q84">
            <v>105816</v>
          </cell>
          <cell r="R84">
            <v>108166</v>
          </cell>
          <cell r="S84">
            <v>457558</v>
          </cell>
          <cell r="T84">
            <v>283912</v>
          </cell>
          <cell r="U84">
            <v>18706</v>
          </cell>
          <cell r="V84">
            <v>0</v>
          </cell>
        </row>
        <row r="85">
          <cell r="A85" t="str">
            <v>11450</v>
          </cell>
          <cell r="B85" t="str">
            <v>11459</v>
          </cell>
          <cell r="C85" t="str">
            <v>Pinnacle Park Nursing and Rehabilita</v>
          </cell>
          <cell r="D85">
            <v>43830</v>
          </cell>
          <cell r="E85">
            <v>21268</v>
          </cell>
          <cell r="F85">
            <v>60</v>
          </cell>
          <cell r="G85">
            <v>21900</v>
          </cell>
          <cell r="H85">
            <v>11105</v>
          </cell>
          <cell r="I85">
            <v>56</v>
          </cell>
          <cell r="J85">
            <v>71</v>
          </cell>
          <cell r="K85">
            <v>50</v>
          </cell>
          <cell r="L85">
            <v>49</v>
          </cell>
          <cell r="M85">
            <v>64651</v>
          </cell>
          <cell r="N85">
            <v>1.1173</v>
          </cell>
          <cell r="O85">
            <v>1.0706</v>
          </cell>
          <cell r="P85">
            <v>0</v>
          </cell>
          <cell r="Q85">
            <v>233989</v>
          </cell>
          <cell r="R85">
            <v>44807</v>
          </cell>
          <cell r="S85">
            <v>464011</v>
          </cell>
          <cell r="T85">
            <v>407299</v>
          </cell>
          <cell r="U85">
            <v>3101</v>
          </cell>
          <cell r="V85">
            <v>0</v>
          </cell>
        </row>
        <row r="86">
          <cell r="A86" t="str">
            <v>11469</v>
          </cell>
          <cell r="B86" t="str">
            <v>11467</v>
          </cell>
          <cell r="C86" t="str">
            <v xml:space="preserve">Hilltop Lodge Nursing Home          </v>
          </cell>
          <cell r="D86">
            <v>43465</v>
          </cell>
          <cell r="E86">
            <v>29728</v>
          </cell>
          <cell r="F86">
            <v>90</v>
          </cell>
          <cell r="G86">
            <v>32850</v>
          </cell>
          <cell r="H86">
            <v>12615</v>
          </cell>
          <cell r="I86">
            <v>143</v>
          </cell>
          <cell r="J86">
            <v>93</v>
          </cell>
          <cell r="K86">
            <v>122</v>
          </cell>
          <cell r="L86">
            <v>89</v>
          </cell>
          <cell r="M86">
            <v>137687</v>
          </cell>
          <cell r="N86">
            <v>1.0315000000000001</v>
          </cell>
          <cell r="O86">
            <v>1.0706</v>
          </cell>
          <cell r="P86">
            <v>0</v>
          </cell>
          <cell r="Q86">
            <v>452227</v>
          </cell>
          <cell r="R86">
            <v>0</v>
          </cell>
          <cell r="S86">
            <v>1111567</v>
          </cell>
          <cell r="T86">
            <v>348815</v>
          </cell>
          <cell r="U86">
            <v>108742</v>
          </cell>
          <cell r="V86">
            <v>423835</v>
          </cell>
        </row>
        <row r="87">
          <cell r="A87" t="str">
            <v>11478</v>
          </cell>
          <cell r="B87" t="str">
            <v>11478</v>
          </cell>
          <cell r="C87" t="str">
            <v xml:space="preserve">Delmar Gardens of Overland Park     </v>
          </cell>
          <cell r="D87">
            <v>44196</v>
          </cell>
          <cell r="E87">
            <v>35274</v>
          </cell>
          <cell r="F87">
            <v>120</v>
          </cell>
          <cell r="G87">
            <v>43920</v>
          </cell>
          <cell r="H87">
            <v>30137</v>
          </cell>
          <cell r="I87">
            <v>78</v>
          </cell>
          <cell r="J87">
            <v>105</v>
          </cell>
          <cell r="K87">
            <v>102</v>
          </cell>
          <cell r="L87">
            <v>45</v>
          </cell>
          <cell r="M87">
            <v>134638</v>
          </cell>
          <cell r="N87">
            <v>1.0165999999999999</v>
          </cell>
          <cell r="O87">
            <v>1.0706</v>
          </cell>
          <cell r="P87">
            <v>0</v>
          </cell>
          <cell r="Q87">
            <v>530755</v>
          </cell>
          <cell r="R87">
            <v>329460</v>
          </cell>
          <cell r="S87">
            <v>1432840</v>
          </cell>
          <cell r="T87">
            <v>821453</v>
          </cell>
          <cell r="U87">
            <v>50558</v>
          </cell>
          <cell r="V87">
            <v>0</v>
          </cell>
        </row>
        <row r="88">
          <cell r="A88" t="str">
            <v>11480</v>
          </cell>
          <cell r="B88" t="str">
            <v>11480</v>
          </cell>
          <cell r="C88" t="str">
            <v xml:space="preserve">Salina Presbyterian Manor           </v>
          </cell>
          <cell r="D88">
            <v>44196</v>
          </cell>
          <cell r="E88">
            <v>18389</v>
          </cell>
          <cell r="F88">
            <v>60</v>
          </cell>
          <cell r="G88">
            <v>21960</v>
          </cell>
          <cell r="H88">
            <v>3841</v>
          </cell>
          <cell r="I88">
            <v>118</v>
          </cell>
          <cell r="J88">
            <v>68</v>
          </cell>
          <cell r="K88">
            <v>118</v>
          </cell>
          <cell r="L88">
            <v>77</v>
          </cell>
          <cell r="M88">
            <v>102896</v>
          </cell>
          <cell r="N88">
            <v>1.0199</v>
          </cell>
          <cell r="O88">
            <v>1.0706</v>
          </cell>
          <cell r="P88">
            <v>0</v>
          </cell>
          <cell r="Q88">
            <v>431181</v>
          </cell>
          <cell r="R88">
            <v>324866</v>
          </cell>
          <cell r="S88">
            <v>510113</v>
          </cell>
          <cell r="T88">
            <v>509364</v>
          </cell>
          <cell r="U88">
            <v>436</v>
          </cell>
          <cell r="V88">
            <v>11177</v>
          </cell>
        </row>
        <row r="89">
          <cell r="A89" t="str">
            <v>11491</v>
          </cell>
          <cell r="B89" t="str">
            <v>11491</v>
          </cell>
          <cell r="C89" t="str">
            <v xml:space="preserve">Stoneybrook Retirement Community    </v>
          </cell>
          <cell r="D89">
            <v>44196</v>
          </cell>
          <cell r="E89">
            <v>16096</v>
          </cell>
          <cell r="F89">
            <v>60</v>
          </cell>
          <cell r="G89">
            <v>24700</v>
          </cell>
          <cell r="H89">
            <v>12370</v>
          </cell>
          <cell r="I89">
            <v>67</v>
          </cell>
          <cell r="J89">
            <v>106</v>
          </cell>
          <cell r="K89">
            <v>48</v>
          </cell>
          <cell r="L89">
            <v>23</v>
          </cell>
          <cell r="M89">
            <v>56303</v>
          </cell>
          <cell r="N89">
            <v>1.0019</v>
          </cell>
          <cell r="O89">
            <v>1.0706</v>
          </cell>
          <cell r="P89">
            <v>0</v>
          </cell>
          <cell r="Q89">
            <v>405007</v>
          </cell>
          <cell r="R89">
            <v>128971</v>
          </cell>
          <cell r="S89">
            <v>405384</v>
          </cell>
          <cell r="T89">
            <v>94719</v>
          </cell>
          <cell r="U89">
            <v>8391</v>
          </cell>
          <cell r="V89">
            <v>0</v>
          </cell>
        </row>
        <row r="90">
          <cell r="A90" t="str">
            <v>11505</v>
          </cell>
          <cell r="B90" t="str">
            <v>11505</v>
          </cell>
          <cell r="C90" t="str">
            <v xml:space="preserve">Legacy at College Hill              </v>
          </cell>
          <cell r="D90">
            <v>44196</v>
          </cell>
          <cell r="E90">
            <v>21747</v>
          </cell>
          <cell r="F90">
            <v>75</v>
          </cell>
          <cell r="G90">
            <v>29270</v>
          </cell>
          <cell r="H90">
            <v>19181</v>
          </cell>
          <cell r="I90">
            <v>63</v>
          </cell>
          <cell r="J90">
            <v>89</v>
          </cell>
          <cell r="K90">
            <v>56</v>
          </cell>
          <cell r="L90">
            <v>33</v>
          </cell>
          <cell r="M90">
            <v>70429</v>
          </cell>
          <cell r="N90">
            <v>1.0188999999999999</v>
          </cell>
          <cell r="O90">
            <v>1.0706</v>
          </cell>
          <cell r="P90">
            <v>0</v>
          </cell>
          <cell r="Q90">
            <v>399810</v>
          </cell>
          <cell r="R90">
            <v>0</v>
          </cell>
          <cell r="S90">
            <v>568005</v>
          </cell>
          <cell r="T90">
            <v>330316</v>
          </cell>
          <cell r="U90">
            <v>0</v>
          </cell>
          <cell r="V90">
            <v>52769</v>
          </cell>
        </row>
        <row r="91">
          <cell r="A91" t="str">
            <v>11514</v>
          </cell>
          <cell r="B91" t="str">
            <v>11514</v>
          </cell>
          <cell r="C91" t="str">
            <v xml:space="preserve">Windsor Place                       </v>
          </cell>
          <cell r="D91">
            <v>44196</v>
          </cell>
          <cell r="E91">
            <v>41296</v>
          </cell>
          <cell r="F91">
            <v>147</v>
          </cell>
          <cell r="G91">
            <v>53802</v>
          </cell>
          <cell r="H91">
            <v>25548</v>
          </cell>
          <cell r="I91">
            <v>222</v>
          </cell>
          <cell r="J91">
            <v>63</v>
          </cell>
          <cell r="K91">
            <v>204</v>
          </cell>
          <cell r="L91">
            <v>159</v>
          </cell>
          <cell r="M91">
            <v>194970</v>
          </cell>
          <cell r="N91">
            <v>1.1413</v>
          </cell>
          <cell r="O91">
            <v>1.0706</v>
          </cell>
          <cell r="P91">
            <v>0</v>
          </cell>
          <cell r="Q91">
            <v>523887</v>
          </cell>
          <cell r="R91">
            <v>290509</v>
          </cell>
          <cell r="S91">
            <v>1405316</v>
          </cell>
          <cell r="T91">
            <v>1305399</v>
          </cell>
          <cell r="U91">
            <v>127704</v>
          </cell>
          <cell r="V91">
            <v>0</v>
          </cell>
        </row>
        <row r="92">
          <cell r="A92" t="str">
            <v>15023</v>
          </cell>
          <cell r="B92" t="str">
            <v>15023</v>
          </cell>
          <cell r="C92" t="str">
            <v xml:space="preserve">Atchison Senior Village             </v>
          </cell>
          <cell r="D92">
            <v>44196</v>
          </cell>
          <cell r="E92">
            <v>15362</v>
          </cell>
          <cell r="F92">
            <v>54</v>
          </cell>
          <cell r="G92">
            <v>19764</v>
          </cell>
          <cell r="H92">
            <v>8362</v>
          </cell>
          <cell r="I92">
            <v>61</v>
          </cell>
          <cell r="J92">
            <v>53</v>
          </cell>
          <cell r="K92">
            <v>55</v>
          </cell>
          <cell r="L92">
            <v>36</v>
          </cell>
          <cell r="M92">
            <v>80574</v>
          </cell>
          <cell r="N92">
            <v>1.0263</v>
          </cell>
          <cell r="O92">
            <v>1.0706</v>
          </cell>
          <cell r="P92">
            <v>0</v>
          </cell>
          <cell r="Q92">
            <v>262982</v>
          </cell>
          <cell r="R92">
            <v>166421</v>
          </cell>
          <cell r="S92">
            <v>525278</v>
          </cell>
          <cell r="T92">
            <v>332102</v>
          </cell>
          <cell r="U92">
            <v>69995</v>
          </cell>
          <cell r="V92">
            <v>323669</v>
          </cell>
        </row>
        <row r="93">
          <cell r="A93" t="str">
            <v>15045</v>
          </cell>
          <cell r="B93" t="str">
            <v>15045</v>
          </cell>
          <cell r="C93" t="str">
            <v xml:space="preserve">Medicalodges Fort Scott             </v>
          </cell>
          <cell r="D93">
            <v>44196</v>
          </cell>
          <cell r="E93">
            <v>16910</v>
          </cell>
          <cell r="F93">
            <v>61</v>
          </cell>
          <cell r="G93">
            <v>22326</v>
          </cell>
          <cell r="H93">
            <v>10389</v>
          </cell>
          <cell r="I93">
            <v>66</v>
          </cell>
          <cell r="J93">
            <v>58</v>
          </cell>
          <cell r="K93">
            <v>58</v>
          </cell>
          <cell r="L93">
            <v>34</v>
          </cell>
          <cell r="M93">
            <v>79717</v>
          </cell>
          <cell r="N93">
            <v>1.0373000000000001</v>
          </cell>
          <cell r="O93">
            <v>1.0706</v>
          </cell>
          <cell r="P93">
            <v>0</v>
          </cell>
          <cell r="Q93">
            <v>183356</v>
          </cell>
          <cell r="R93">
            <v>110664</v>
          </cell>
          <cell r="S93">
            <v>588955</v>
          </cell>
          <cell r="T93">
            <v>315678</v>
          </cell>
          <cell r="U93">
            <v>49442</v>
          </cell>
          <cell r="V93">
            <v>17432</v>
          </cell>
        </row>
        <row r="94">
          <cell r="A94" t="str">
            <v>15113</v>
          </cell>
          <cell r="B94" t="str">
            <v>15113</v>
          </cell>
          <cell r="C94" t="str">
            <v xml:space="preserve">Lake Point Nursing Center           </v>
          </cell>
          <cell r="D94">
            <v>44196</v>
          </cell>
          <cell r="E94">
            <v>23139</v>
          </cell>
          <cell r="F94">
            <v>98</v>
          </cell>
          <cell r="G94">
            <v>35868</v>
          </cell>
          <cell r="H94">
            <v>16343</v>
          </cell>
          <cell r="I94">
            <v>109</v>
          </cell>
          <cell r="J94">
            <v>94</v>
          </cell>
          <cell r="K94">
            <v>94</v>
          </cell>
          <cell r="L94">
            <v>81</v>
          </cell>
          <cell r="M94">
            <v>98081</v>
          </cell>
          <cell r="N94">
            <v>1.0206999999999999</v>
          </cell>
          <cell r="O94">
            <v>1.0706</v>
          </cell>
          <cell r="P94">
            <v>0</v>
          </cell>
          <cell r="Q94">
            <v>285786</v>
          </cell>
          <cell r="R94">
            <v>0</v>
          </cell>
          <cell r="S94">
            <v>787468</v>
          </cell>
          <cell r="T94">
            <v>540314</v>
          </cell>
          <cell r="U94">
            <v>0</v>
          </cell>
          <cell r="V94">
            <v>12687</v>
          </cell>
        </row>
        <row r="95">
          <cell r="A95" t="str">
            <v>15168</v>
          </cell>
          <cell r="B95" t="str">
            <v>15168</v>
          </cell>
          <cell r="C95" t="str">
            <v xml:space="preserve">Clay Center Presbyterian Manor      </v>
          </cell>
          <cell r="D95">
            <v>44196</v>
          </cell>
          <cell r="E95">
            <v>9290</v>
          </cell>
          <cell r="F95">
            <v>30</v>
          </cell>
          <cell r="G95">
            <v>10980</v>
          </cell>
          <cell r="H95">
            <v>3759</v>
          </cell>
          <cell r="I95">
            <v>64</v>
          </cell>
          <cell r="J95">
            <v>43</v>
          </cell>
          <cell r="K95">
            <v>62</v>
          </cell>
          <cell r="L95">
            <v>38</v>
          </cell>
          <cell r="M95">
            <v>50556</v>
          </cell>
          <cell r="N95">
            <v>0.98109999999999997</v>
          </cell>
          <cell r="O95">
            <v>1.0706</v>
          </cell>
          <cell r="P95">
            <v>0</v>
          </cell>
          <cell r="Q95">
            <v>122373</v>
          </cell>
          <cell r="R95">
            <v>183326</v>
          </cell>
          <cell r="S95">
            <v>297916</v>
          </cell>
          <cell r="T95">
            <v>323574</v>
          </cell>
          <cell r="U95">
            <v>0</v>
          </cell>
          <cell r="V95">
            <v>34719</v>
          </cell>
        </row>
        <row r="96">
          <cell r="A96" t="str">
            <v>15214</v>
          </cell>
          <cell r="B96" t="str">
            <v>15214</v>
          </cell>
          <cell r="C96" t="str">
            <v xml:space="preserve">The Nicol Home, Inc.                </v>
          </cell>
          <cell r="D96">
            <v>44196</v>
          </cell>
          <cell r="E96">
            <v>11464</v>
          </cell>
          <cell r="F96">
            <v>32</v>
          </cell>
          <cell r="G96">
            <v>11712</v>
          </cell>
          <cell r="H96">
            <v>5950</v>
          </cell>
          <cell r="I96">
            <v>45</v>
          </cell>
          <cell r="J96">
            <v>42</v>
          </cell>
          <cell r="K96">
            <v>42</v>
          </cell>
          <cell r="L96">
            <v>22</v>
          </cell>
          <cell r="M96">
            <v>22358</v>
          </cell>
          <cell r="N96">
            <v>0.89410000000000001</v>
          </cell>
          <cell r="O96">
            <v>1.0706</v>
          </cell>
          <cell r="P96">
            <v>0</v>
          </cell>
          <cell r="Q96">
            <v>180747</v>
          </cell>
          <cell r="R96">
            <v>83998</v>
          </cell>
          <cell r="S96">
            <v>387740</v>
          </cell>
          <cell r="T96">
            <v>144513</v>
          </cell>
          <cell r="U96">
            <v>0</v>
          </cell>
          <cell r="V96">
            <v>0</v>
          </cell>
        </row>
        <row r="97">
          <cell r="A97" t="str">
            <v>15226</v>
          </cell>
          <cell r="B97" t="str">
            <v>15226</v>
          </cell>
          <cell r="C97" t="str">
            <v xml:space="preserve">Mt Joseph Senior Village, LLC       </v>
          </cell>
          <cell r="D97">
            <v>44196</v>
          </cell>
          <cell r="E97">
            <v>13124</v>
          </cell>
          <cell r="F97">
            <v>60</v>
          </cell>
          <cell r="G97">
            <v>21960</v>
          </cell>
          <cell r="H97">
            <v>5305</v>
          </cell>
          <cell r="I97">
            <v>84</v>
          </cell>
          <cell r="J97">
            <v>67</v>
          </cell>
          <cell r="K97">
            <v>75</v>
          </cell>
          <cell r="L97">
            <v>48</v>
          </cell>
          <cell r="M97">
            <v>51622</v>
          </cell>
          <cell r="N97">
            <v>1.0611999999999999</v>
          </cell>
          <cell r="O97">
            <v>1.0706</v>
          </cell>
          <cell r="P97">
            <v>0</v>
          </cell>
          <cell r="Q97">
            <v>159567</v>
          </cell>
          <cell r="R97">
            <v>93491</v>
          </cell>
          <cell r="S97">
            <v>343649</v>
          </cell>
          <cell r="T97">
            <v>324815</v>
          </cell>
          <cell r="U97">
            <v>10018</v>
          </cell>
          <cell r="V97">
            <v>40384</v>
          </cell>
        </row>
        <row r="98">
          <cell r="A98" t="str">
            <v>15305</v>
          </cell>
          <cell r="B98" t="str">
            <v>15305</v>
          </cell>
          <cell r="C98" t="str">
            <v xml:space="preserve">Medicalodges Frontenac              </v>
          </cell>
          <cell r="D98">
            <v>44196</v>
          </cell>
          <cell r="E98">
            <v>15651</v>
          </cell>
          <cell r="F98">
            <v>65</v>
          </cell>
          <cell r="G98">
            <v>23790</v>
          </cell>
          <cell r="H98">
            <v>11401</v>
          </cell>
          <cell r="I98">
            <v>59</v>
          </cell>
          <cell r="J98">
            <v>33</v>
          </cell>
          <cell r="K98">
            <v>49</v>
          </cell>
          <cell r="L98">
            <v>42</v>
          </cell>
          <cell r="M98">
            <v>75516</v>
          </cell>
          <cell r="N98">
            <v>1.0243</v>
          </cell>
          <cell r="O98">
            <v>1.0706</v>
          </cell>
          <cell r="P98">
            <v>0</v>
          </cell>
          <cell r="Q98">
            <v>118031</v>
          </cell>
          <cell r="R98">
            <v>92648</v>
          </cell>
          <cell r="S98">
            <v>558742</v>
          </cell>
          <cell r="T98">
            <v>341021</v>
          </cell>
          <cell r="U98">
            <v>25184</v>
          </cell>
          <cell r="V98">
            <v>0</v>
          </cell>
        </row>
        <row r="99">
          <cell r="A99" t="str">
            <v>15316</v>
          </cell>
          <cell r="B99" t="str">
            <v>15316</v>
          </cell>
          <cell r="C99" t="str">
            <v xml:space="preserve">Medicalodges Girard                 </v>
          </cell>
          <cell r="D99">
            <v>44196</v>
          </cell>
          <cell r="E99">
            <v>8134</v>
          </cell>
          <cell r="F99">
            <v>40</v>
          </cell>
          <cell r="G99">
            <v>14640</v>
          </cell>
          <cell r="H99">
            <v>4606</v>
          </cell>
          <cell r="I99">
            <v>39</v>
          </cell>
          <cell r="J99">
            <v>58</v>
          </cell>
          <cell r="K99">
            <v>34</v>
          </cell>
          <cell r="L99">
            <v>15</v>
          </cell>
          <cell r="M99">
            <v>41689</v>
          </cell>
          <cell r="N99">
            <v>0.97109999999999996</v>
          </cell>
          <cell r="O99">
            <v>1.0706</v>
          </cell>
          <cell r="P99">
            <v>0</v>
          </cell>
          <cell r="Q99">
            <v>80867</v>
          </cell>
          <cell r="R99">
            <v>37537</v>
          </cell>
          <cell r="S99">
            <v>271775</v>
          </cell>
          <cell r="T99">
            <v>221638</v>
          </cell>
          <cell r="U99">
            <v>19047</v>
          </cell>
          <cell r="V99">
            <v>0</v>
          </cell>
        </row>
        <row r="100">
          <cell r="A100" t="str">
            <v>15349</v>
          </cell>
          <cell r="B100" t="str">
            <v>15349</v>
          </cell>
          <cell r="C100" t="str">
            <v xml:space="preserve">Legacy at Herington                 </v>
          </cell>
          <cell r="D100">
            <v>44196</v>
          </cell>
          <cell r="E100">
            <v>10381</v>
          </cell>
          <cell r="F100">
            <v>45</v>
          </cell>
          <cell r="G100">
            <v>16470</v>
          </cell>
          <cell r="H100">
            <v>7870</v>
          </cell>
          <cell r="I100">
            <v>58</v>
          </cell>
          <cell r="J100">
            <v>44</v>
          </cell>
          <cell r="K100">
            <v>56</v>
          </cell>
          <cell r="L100">
            <v>28</v>
          </cell>
          <cell r="M100">
            <v>52023</v>
          </cell>
          <cell r="N100">
            <v>1.0148999999999999</v>
          </cell>
          <cell r="O100">
            <v>1.0706</v>
          </cell>
          <cell r="P100">
            <v>0</v>
          </cell>
          <cell r="Q100">
            <v>231389</v>
          </cell>
          <cell r="R100">
            <v>0</v>
          </cell>
          <cell r="S100">
            <v>494812</v>
          </cell>
          <cell r="T100">
            <v>174139</v>
          </cell>
          <cell r="U100">
            <v>0</v>
          </cell>
          <cell r="V100">
            <v>94121</v>
          </cell>
        </row>
        <row r="101">
          <cell r="A101" t="str">
            <v>15364</v>
          </cell>
          <cell r="B101" t="str">
            <v>15364</v>
          </cell>
          <cell r="C101" t="str">
            <v xml:space="preserve">Baldwin Healthcare &amp; Rehab Center   </v>
          </cell>
          <cell r="D101">
            <v>44196</v>
          </cell>
          <cell r="E101">
            <v>16921</v>
          </cell>
          <cell r="F101">
            <v>60</v>
          </cell>
          <cell r="G101">
            <v>21960</v>
          </cell>
          <cell r="H101">
            <v>11498</v>
          </cell>
          <cell r="I101">
            <v>78</v>
          </cell>
          <cell r="J101">
            <v>69</v>
          </cell>
          <cell r="K101">
            <v>71</v>
          </cell>
          <cell r="L101">
            <v>70</v>
          </cell>
          <cell r="M101">
            <v>70032</v>
          </cell>
          <cell r="N101">
            <v>1.2927999999999999</v>
          </cell>
          <cell r="O101">
            <v>1.0706</v>
          </cell>
          <cell r="P101">
            <v>0</v>
          </cell>
          <cell r="Q101">
            <v>218818</v>
          </cell>
          <cell r="R101">
            <v>182093</v>
          </cell>
          <cell r="S101">
            <v>498491</v>
          </cell>
          <cell r="T101">
            <v>511380</v>
          </cell>
          <cell r="U101">
            <v>0</v>
          </cell>
          <cell r="V101">
            <v>15750</v>
          </cell>
        </row>
        <row r="102">
          <cell r="A102" t="str">
            <v>15385</v>
          </cell>
          <cell r="B102" t="str">
            <v>15385</v>
          </cell>
          <cell r="C102" t="str">
            <v>Shawnee Gardens Healthcare and Rehab</v>
          </cell>
          <cell r="D102">
            <v>44196</v>
          </cell>
          <cell r="E102">
            <v>39418</v>
          </cell>
          <cell r="F102">
            <v>130</v>
          </cell>
          <cell r="G102">
            <v>47580</v>
          </cell>
          <cell r="H102">
            <v>28800</v>
          </cell>
          <cell r="I102">
            <v>112</v>
          </cell>
          <cell r="J102">
            <v>145</v>
          </cell>
          <cell r="K102">
            <v>97</v>
          </cell>
          <cell r="L102">
            <v>48</v>
          </cell>
          <cell r="M102">
            <v>156468</v>
          </cell>
          <cell r="N102">
            <v>1.325</v>
          </cell>
          <cell r="O102">
            <v>1.0706</v>
          </cell>
          <cell r="P102">
            <v>0</v>
          </cell>
          <cell r="Q102">
            <v>865369</v>
          </cell>
          <cell r="R102">
            <v>465452</v>
          </cell>
          <cell r="S102">
            <v>1231402</v>
          </cell>
          <cell r="T102">
            <v>1025904</v>
          </cell>
          <cell r="U102">
            <v>0</v>
          </cell>
          <cell r="V102">
            <v>302359</v>
          </cell>
        </row>
        <row r="103">
          <cell r="A103" t="str">
            <v>15416</v>
          </cell>
          <cell r="B103" t="str">
            <v>15416</v>
          </cell>
          <cell r="C103" t="str">
            <v xml:space="preserve">Good Sam Society-Ellsworth Village  </v>
          </cell>
          <cell r="D103">
            <v>44196</v>
          </cell>
          <cell r="E103">
            <v>14349</v>
          </cell>
          <cell r="F103">
            <v>45</v>
          </cell>
          <cell r="G103">
            <v>16470</v>
          </cell>
          <cell r="H103">
            <v>7448</v>
          </cell>
          <cell r="I103">
            <v>44</v>
          </cell>
          <cell r="J103">
            <v>50</v>
          </cell>
          <cell r="K103">
            <v>38</v>
          </cell>
          <cell r="L103">
            <v>21</v>
          </cell>
          <cell r="M103">
            <v>58029</v>
          </cell>
          <cell r="N103">
            <v>1.0596000000000001</v>
          </cell>
          <cell r="O103">
            <v>1.0706</v>
          </cell>
          <cell r="P103">
            <v>0</v>
          </cell>
          <cell r="Q103">
            <v>187484</v>
          </cell>
          <cell r="R103">
            <v>187857</v>
          </cell>
          <cell r="S103">
            <v>339166</v>
          </cell>
          <cell r="T103">
            <v>288580</v>
          </cell>
          <cell r="U103">
            <v>12570</v>
          </cell>
          <cell r="V103">
            <v>125283</v>
          </cell>
        </row>
        <row r="104">
          <cell r="A104" t="str">
            <v>15462</v>
          </cell>
          <cell r="B104" t="str">
            <v>15462</v>
          </cell>
          <cell r="C104" t="str">
            <v xml:space="preserve">Hill Top House                      </v>
          </cell>
          <cell r="D104">
            <v>44196</v>
          </cell>
          <cell r="E104">
            <v>8665</v>
          </cell>
          <cell r="F104">
            <v>30</v>
          </cell>
          <cell r="G104">
            <v>10980</v>
          </cell>
          <cell r="H104">
            <v>5095</v>
          </cell>
          <cell r="I104">
            <v>52</v>
          </cell>
          <cell r="J104">
            <v>19</v>
          </cell>
          <cell r="K104">
            <v>61</v>
          </cell>
          <cell r="L104">
            <v>41</v>
          </cell>
          <cell r="M104">
            <v>44184</v>
          </cell>
          <cell r="N104">
            <v>0.89149999999999996</v>
          </cell>
          <cell r="O104">
            <v>1.0706</v>
          </cell>
          <cell r="P104">
            <v>0</v>
          </cell>
          <cell r="Q104">
            <v>1968</v>
          </cell>
          <cell r="R104">
            <v>79616</v>
          </cell>
          <cell r="S104">
            <v>380076</v>
          </cell>
          <cell r="T104">
            <v>423845</v>
          </cell>
          <cell r="U104">
            <v>431</v>
          </cell>
          <cell r="V104">
            <v>157724</v>
          </cell>
        </row>
        <row r="105">
          <cell r="A105" t="str">
            <v>15486</v>
          </cell>
          <cell r="B105" t="str">
            <v>15486</v>
          </cell>
          <cell r="C105" t="str">
            <v>Richmond Healthcare and Rehab Center</v>
          </cell>
          <cell r="D105">
            <v>44196</v>
          </cell>
          <cell r="E105">
            <v>18525</v>
          </cell>
          <cell r="F105">
            <v>60</v>
          </cell>
          <cell r="G105">
            <v>21960</v>
          </cell>
          <cell r="H105">
            <v>10609</v>
          </cell>
          <cell r="I105">
            <v>59</v>
          </cell>
          <cell r="J105">
            <v>49</v>
          </cell>
          <cell r="K105">
            <v>65</v>
          </cell>
          <cell r="L105">
            <v>37</v>
          </cell>
          <cell r="M105">
            <v>74174</v>
          </cell>
          <cell r="N105">
            <v>1.2512000000000001</v>
          </cell>
          <cell r="O105">
            <v>1.0706</v>
          </cell>
          <cell r="P105">
            <v>0</v>
          </cell>
          <cell r="Q105">
            <v>295903</v>
          </cell>
          <cell r="R105">
            <v>21558</v>
          </cell>
          <cell r="S105">
            <v>526005</v>
          </cell>
          <cell r="T105">
            <v>435448</v>
          </cell>
          <cell r="U105">
            <v>0</v>
          </cell>
          <cell r="V105">
            <v>47234</v>
          </cell>
        </row>
        <row r="106">
          <cell r="A106" t="str">
            <v>15528</v>
          </cell>
          <cell r="B106" t="str">
            <v>15528</v>
          </cell>
          <cell r="C106" t="str">
            <v xml:space="preserve">Bethel Home, Inc.                   </v>
          </cell>
          <cell r="D106">
            <v>44196</v>
          </cell>
          <cell r="E106">
            <v>19092</v>
          </cell>
          <cell r="F106">
            <v>56</v>
          </cell>
          <cell r="G106">
            <v>20496</v>
          </cell>
          <cell r="H106">
            <v>10672</v>
          </cell>
          <cell r="I106">
            <v>133</v>
          </cell>
          <cell r="J106">
            <v>22</v>
          </cell>
          <cell r="K106">
            <v>156</v>
          </cell>
          <cell r="L106">
            <v>112</v>
          </cell>
          <cell r="M106">
            <v>93713</v>
          </cell>
          <cell r="N106">
            <v>0.97640000000000005</v>
          </cell>
          <cell r="O106">
            <v>1.0706</v>
          </cell>
          <cell r="P106">
            <v>0</v>
          </cell>
          <cell r="Q106">
            <v>301307</v>
          </cell>
          <cell r="R106">
            <v>225149</v>
          </cell>
          <cell r="S106">
            <v>820876</v>
          </cell>
          <cell r="T106">
            <v>449063</v>
          </cell>
          <cell r="U106">
            <v>95859</v>
          </cell>
          <cell r="V106">
            <v>42702</v>
          </cell>
        </row>
        <row r="107">
          <cell r="A107" t="str">
            <v>15574</v>
          </cell>
          <cell r="B107" t="str">
            <v>15574</v>
          </cell>
          <cell r="C107" t="str">
            <v xml:space="preserve">Kansas Christian Home               </v>
          </cell>
          <cell r="D107">
            <v>44196</v>
          </cell>
          <cell r="E107">
            <v>21282</v>
          </cell>
          <cell r="F107">
            <v>60</v>
          </cell>
          <cell r="G107">
            <v>24326</v>
          </cell>
          <cell r="H107">
            <v>17601</v>
          </cell>
          <cell r="I107">
            <v>115</v>
          </cell>
          <cell r="J107">
            <v>75</v>
          </cell>
          <cell r="K107">
            <v>97</v>
          </cell>
          <cell r="L107">
            <v>59</v>
          </cell>
          <cell r="M107">
            <v>93635</v>
          </cell>
          <cell r="N107">
            <v>1.0593999999999999</v>
          </cell>
          <cell r="O107">
            <v>1.0706</v>
          </cell>
          <cell r="P107">
            <v>0</v>
          </cell>
          <cell r="Q107">
            <v>368139</v>
          </cell>
          <cell r="R107">
            <v>362178</v>
          </cell>
          <cell r="S107">
            <v>505590</v>
          </cell>
          <cell r="T107">
            <v>435209</v>
          </cell>
          <cell r="U107">
            <v>0</v>
          </cell>
          <cell r="V107">
            <v>338976</v>
          </cell>
        </row>
        <row r="108">
          <cell r="A108" t="str">
            <v>15585</v>
          </cell>
          <cell r="B108" t="str">
            <v>15585</v>
          </cell>
          <cell r="C108" t="str">
            <v xml:space="preserve">Newton Presbyterian Manor           </v>
          </cell>
          <cell r="D108">
            <v>44196</v>
          </cell>
          <cell r="E108">
            <v>18478</v>
          </cell>
          <cell r="F108">
            <v>60</v>
          </cell>
          <cell r="G108">
            <v>21960</v>
          </cell>
          <cell r="H108">
            <v>8252</v>
          </cell>
          <cell r="I108">
            <v>121</v>
          </cell>
          <cell r="J108">
            <v>90</v>
          </cell>
          <cell r="K108">
            <v>105</v>
          </cell>
          <cell r="L108">
            <v>74</v>
          </cell>
          <cell r="M108">
            <v>105133</v>
          </cell>
          <cell r="N108">
            <v>1.0471999999999999</v>
          </cell>
          <cell r="O108">
            <v>1.0706</v>
          </cell>
          <cell r="P108">
            <v>0</v>
          </cell>
          <cell r="Q108">
            <v>169494</v>
          </cell>
          <cell r="R108">
            <v>593490</v>
          </cell>
          <cell r="S108">
            <v>523084</v>
          </cell>
          <cell r="T108">
            <v>500647</v>
          </cell>
          <cell r="U108">
            <v>0</v>
          </cell>
          <cell r="V108">
            <v>200871</v>
          </cell>
        </row>
        <row r="109">
          <cell r="A109" t="str">
            <v>15610</v>
          </cell>
          <cell r="B109" t="str">
            <v>15619</v>
          </cell>
          <cell r="C109" t="str">
            <v xml:space="preserve">Village Villa                       </v>
          </cell>
          <cell r="D109">
            <v>44408</v>
          </cell>
          <cell r="E109">
            <v>12500</v>
          </cell>
          <cell r="F109">
            <v>45</v>
          </cell>
          <cell r="G109">
            <v>16425</v>
          </cell>
          <cell r="H109">
            <v>7800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52294</v>
          </cell>
          <cell r="N109">
            <v>1.1400999999999999</v>
          </cell>
          <cell r="O109">
            <v>1.0706</v>
          </cell>
          <cell r="P109">
            <v>0</v>
          </cell>
          <cell r="Q109">
            <v>267779</v>
          </cell>
          <cell r="R109">
            <v>86502</v>
          </cell>
          <cell r="S109">
            <v>367960</v>
          </cell>
          <cell r="T109">
            <v>230181</v>
          </cell>
          <cell r="U109">
            <v>33570</v>
          </cell>
          <cell r="V109">
            <v>25339</v>
          </cell>
        </row>
        <row r="110">
          <cell r="A110" t="str">
            <v>15653</v>
          </cell>
          <cell r="B110" t="str">
            <v>15653</v>
          </cell>
          <cell r="C110" t="str">
            <v xml:space="preserve">Good Samaritan Society-Olathe       </v>
          </cell>
          <cell r="D110">
            <v>44196</v>
          </cell>
          <cell r="E110">
            <v>45505</v>
          </cell>
          <cell r="F110">
            <v>140</v>
          </cell>
          <cell r="G110">
            <v>51240</v>
          </cell>
          <cell r="H110">
            <v>29123</v>
          </cell>
          <cell r="I110">
            <v>168</v>
          </cell>
          <cell r="J110">
            <v>71</v>
          </cell>
          <cell r="K110">
            <v>155</v>
          </cell>
          <cell r="L110">
            <v>127</v>
          </cell>
          <cell r="M110">
            <v>206636</v>
          </cell>
          <cell r="N110">
            <v>0.98780000000000001</v>
          </cell>
          <cell r="O110">
            <v>1.0706</v>
          </cell>
          <cell r="P110">
            <v>0</v>
          </cell>
          <cell r="Q110">
            <v>1165359</v>
          </cell>
          <cell r="R110">
            <v>944794</v>
          </cell>
          <cell r="S110">
            <v>1272114</v>
          </cell>
          <cell r="T110">
            <v>1429114</v>
          </cell>
          <cell r="U110">
            <v>122539</v>
          </cell>
          <cell r="V110">
            <v>31200</v>
          </cell>
        </row>
        <row r="111">
          <cell r="A111" t="str">
            <v>15890</v>
          </cell>
          <cell r="B111" t="str">
            <v>15890</v>
          </cell>
          <cell r="C111" t="str">
            <v xml:space="preserve">Bethany Home Association            </v>
          </cell>
          <cell r="D111">
            <v>44196</v>
          </cell>
          <cell r="E111">
            <v>33342</v>
          </cell>
          <cell r="F111">
            <v>100</v>
          </cell>
          <cell r="G111">
            <v>36600</v>
          </cell>
          <cell r="H111">
            <v>16506</v>
          </cell>
          <cell r="I111">
            <v>228</v>
          </cell>
          <cell r="J111">
            <v>111</v>
          </cell>
          <cell r="K111">
            <v>236</v>
          </cell>
          <cell r="L111">
            <v>117</v>
          </cell>
          <cell r="M111">
            <v>188653</v>
          </cell>
          <cell r="N111">
            <v>1.0523</v>
          </cell>
          <cell r="O111">
            <v>1.0706</v>
          </cell>
          <cell r="P111">
            <v>0</v>
          </cell>
          <cell r="Q111">
            <v>661411</v>
          </cell>
          <cell r="R111">
            <v>714120</v>
          </cell>
          <cell r="S111">
            <v>1095856</v>
          </cell>
          <cell r="T111">
            <v>727885</v>
          </cell>
          <cell r="U111">
            <v>132867</v>
          </cell>
          <cell r="V111">
            <v>243891</v>
          </cell>
        </row>
        <row r="112">
          <cell r="A112" t="str">
            <v>15901</v>
          </cell>
          <cell r="B112" t="str">
            <v>15901</v>
          </cell>
          <cell r="C112" t="str">
            <v xml:space="preserve">Pine Village                        </v>
          </cell>
          <cell r="D112">
            <v>44196</v>
          </cell>
          <cell r="E112">
            <v>22315</v>
          </cell>
          <cell r="F112">
            <v>74</v>
          </cell>
          <cell r="G112">
            <v>27084</v>
          </cell>
          <cell r="H112">
            <v>12724</v>
          </cell>
          <cell r="I112">
            <v>159</v>
          </cell>
          <cell r="J112">
            <v>93</v>
          </cell>
          <cell r="K112">
            <v>149</v>
          </cell>
          <cell r="L112">
            <v>101</v>
          </cell>
          <cell r="M112">
            <v>131341</v>
          </cell>
          <cell r="N112">
            <v>0.997</v>
          </cell>
          <cell r="O112">
            <v>1.0706</v>
          </cell>
          <cell r="P112">
            <v>0</v>
          </cell>
          <cell r="Q112">
            <v>636571</v>
          </cell>
          <cell r="R112">
            <v>699241</v>
          </cell>
          <cell r="S112">
            <v>686193</v>
          </cell>
          <cell r="T112">
            <v>433308</v>
          </cell>
          <cell r="U112">
            <v>0</v>
          </cell>
          <cell r="V112">
            <v>0</v>
          </cell>
        </row>
        <row r="113">
          <cell r="A113" t="str">
            <v>15991</v>
          </cell>
          <cell r="B113" t="str">
            <v>15991</v>
          </cell>
          <cell r="C113" t="str">
            <v xml:space="preserve">Medicalodges Coffeyville            </v>
          </cell>
          <cell r="D113">
            <v>44196</v>
          </cell>
          <cell r="E113">
            <v>7916</v>
          </cell>
          <cell r="F113">
            <v>40</v>
          </cell>
          <cell r="G113">
            <v>14640</v>
          </cell>
          <cell r="H113">
            <v>6018</v>
          </cell>
          <cell r="I113">
            <v>43</v>
          </cell>
          <cell r="J113">
            <v>49</v>
          </cell>
          <cell r="K113">
            <v>46</v>
          </cell>
          <cell r="L113">
            <v>20</v>
          </cell>
          <cell r="M113">
            <v>47266</v>
          </cell>
          <cell r="N113">
            <v>1.1185</v>
          </cell>
          <cell r="O113">
            <v>1.0706</v>
          </cell>
          <cell r="P113">
            <v>0</v>
          </cell>
          <cell r="Q113">
            <v>145616</v>
          </cell>
          <cell r="R113">
            <v>7803</v>
          </cell>
          <cell r="S113">
            <v>340524</v>
          </cell>
          <cell r="T113">
            <v>236182</v>
          </cell>
          <cell r="U113">
            <v>18711</v>
          </cell>
          <cell r="V113">
            <v>0</v>
          </cell>
        </row>
        <row r="114">
          <cell r="A114" t="str">
            <v>16038</v>
          </cell>
          <cell r="B114" t="str">
            <v>16038</v>
          </cell>
          <cell r="C114" t="str">
            <v>Crestview Nursing &amp; Residential Livi</v>
          </cell>
          <cell r="D114">
            <v>44196</v>
          </cell>
          <cell r="E114">
            <v>8597</v>
          </cell>
          <cell r="F114">
            <v>34</v>
          </cell>
          <cell r="G114">
            <v>12444</v>
          </cell>
          <cell r="H114">
            <v>3905</v>
          </cell>
          <cell r="I114">
            <v>60</v>
          </cell>
          <cell r="J114">
            <v>46</v>
          </cell>
          <cell r="K114">
            <v>53</v>
          </cell>
          <cell r="L114">
            <v>39</v>
          </cell>
          <cell r="M114">
            <v>36028</v>
          </cell>
          <cell r="N114">
            <v>1.048</v>
          </cell>
          <cell r="O114">
            <v>1.0706</v>
          </cell>
          <cell r="P114">
            <v>0</v>
          </cell>
          <cell r="Q114">
            <v>205657</v>
          </cell>
          <cell r="R114">
            <v>0</v>
          </cell>
          <cell r="S114">
            <v>277345</v>
          </cell>
          <cell r="T114">
            <v>163838</v>
          </cell>
          <cell r="U114">
            <v>34390</v>
          </cell>
          <cell r="V114">
            <v>0</v>
          </cell>
        </row>
        <row r="115">
          <cell r="A115" t="str">
            <v>16103</v>
          </cell>
          <cell r="B115" t="str">
            <v>16103</v>
          </cell>
          <cell r="C115" t="str">
            <v xml:space="preserve">Andbe Home, Inc.                    </v>
          </cell>
          <cell r="D115">
            <v>44196</v>
          </cell>
          <cell r="E115">
            <v>20767</v>
          </cell>
          <cell r="F115">
            <v>68</v>
          </cell>
          <cell r="G115">
            <v>24888</v>
          </cell>
          <cell r="H115">
            <v>11719</v>
          </cell>
          <cell r="I115">
            <v>111</v>
          </cell>
          <cell r="J115">
            <v>80</v>
          </cell>
          <cell r="K115">
            <v>77</v>
          </cell>
          <cell r="L115">
            <v>39</v>
          </cell>
          <cell r="M115">
            <v>103092</v>
          </cell>
          <cell r="N115">
            <v>1.0213000000000001</v>
          </cell>
          <cell r="O115">
            <v>1.0706</v>
          </cell>
          <cell r="P115">
            <v>0</v>
          </cell>
          <cell r="Q115">
            <v>530222</v>
          </cell>
          <cell r="R115">
            <v>392491</v>
          </cell>
          <cell r="S115">
            <v>842443</v>
          </cell>
          <cell r="T115">
            <v>293036</v>
          </cell>
          <cell r="U115">
            <v>61937</v>
          </cell>
          <cell r="V115">
            <v>16678</v>
          </cell>
        </row>
        <row r="116">
          <cell r="A116" t="str">
            <v>16261</v>
          </cell>
          <cell r="B116" t="str">
            <v>16261</v>
          </cell>
          <cell r="C116" t="str">
            <v xml:space="preserve">Leonardville Nursing Home           </v>
          </cell>
          <cell r="D116">
            <v>44196</v>
          </cell>
          <cell r="E116">
            <v>17828</v>
          </cell>
          <cell r="F116">
            <v>59</v>
          </cell>
          <cell r="G116">
            <v>21594</v>
          </cell>
          <cell r="H116">
            <v>7625</v>
          </cell>
          <cell r="I116">
            <v>82</v>
          </cell>
          <cell r="J116">
            <v>35</v>
          </cell>
          <cell r="K116">
            <v>84</v>
          </cell>
          <cell r="L116">
            <v>61</v>
          </cell>
          <cell r="M116">
            <v>83251</v>
          </cell>
          <cell r="N116">
            <v>0.93889999999999996</v>
          </cell>
          <cell r="O116">
            <v>1.0706</v>
          </cell>
          <cell r="P116">
            <v>0</v>
          </cell>
          <cell r="Q116">
            <v>237492</v>
          </cell>
          <cell r="R116">
            <v>472976</v>
          </cell>
          <cell r="S116">
            <v>629402</v>
          </cell>
          <cell r="T116">
            <v>376193</v>
          </cell>
          <cell r="U116">
            <v>31998</v>
          </cell>
          <cell r="V116">
            <v>0</v>
          </cell>
        </row>
        <row r="117">
          <cell r="A117" t="str">
            <v>16338</v>
          </cell>
          <cell r="B117" t="str">
            <v>16338</v>
          </cell>
          <cell r="C117" t="str">
            <v xml:space="preserve">Park Lane Nursing Home              </v>
          </cell>
          <cell r="D117">
            <v>44196</v>
          </cell>
          <cell r="E117">
            <v>22234</v>
          </cell>
          <cell r="F117">
            <v>65</v>
          </cell>
          <cell r="G117">
            <v>24612</v>
          </cell>
          <cell r="H117">
            <v>9887</v>
          </cell>
          <cell r="I117">
            <v>128</v>
          </cell>
          <cell r="J117">
            <v>55</v>
          </cell>
          <cell r="K117">
            <v>120</v>
          </cell>
          <cell r="L117">
            <v>87</v>
          </cell>
          <cell r="M117">
            <v>120067</v>
          </cell>
          <cell r="N117">
            <v>1.0022</v>
          </cell>
          <cell r="O117">
            <v>1.0706</v>
          </cell>
          <cell r="P117">
            <v>0</v>
          </cell>
          <cell r="Q117">
            <v>507044</v>
          </cell>
          <cell r="R117">
            <v>490280</v>
          </cell>
          <cell r="S117">
            <v>694321</v>
          </cell>
          <cell r="T117">
            <v>452938</v>
          </cell>
          <cell r="U117">
            <v>44514</v>
          </cell>
          <cell r="V117">
            <v>374514</v>
          </cell>
        </row>
        <row r="118">
          <cell r="A118" t="str">
            <v>16351</v>
          </cell>
          <cell r="B118" t="str">
            <v>16351</v>
          </cell>
          <cell r="C118" t="str">
            <v xml:space="preserve">Cheney Golden Age Home Inc.         </v>
          </cell>
          <cell r="D118">
            <v>44196</v>
          </cell>
          <cell r="E118">
            <v>14550</v>
          </cell>
          <cell r="F118">
            <v>45</v>
          </cell>
          <cell r="G118">
            <v>16470</v>
          </cell>
          <cell r="H118">
            <v>5960</v>
          </cell>
          <cell r="I118">
            <v>69</v>
          </cell>
          <cell r="J118">
            <v>38</v>
          </cell>
          <cell r="K118">
            <v>68</v>
          </cell>
          <cell r="L118">
            <v>47</v>
          </cell>
          <cell r="M118">
            <v>72352</v>
          </cell>
          <cell r="N118">
            <v>1.0648</v>
          </cell>
          <cell r="O118">
            <v>1.0706</v>
          </cell>
          <cell r="P118">
            <v>0</v>
          </cell>
          <cell r="Q118">
            <v>288466</v>
          </cell>
          <cell r="R118">
            <v>196111</v>
          </cell>
          <cell r="S118">
            <v>622172</v>
          </cell>
          <cell r="T118">
            <v>263458</v>
          </cell>
          <cell r="U118">
            <v>40578</v>
          </cell>
          <cell r="V118">
            <v>29273</v>
          </cell>
        </row>
        <row r="119">
          <cell r="A119" t="str">
            <v>16419</v>
          </cell>
          <cell r="B119" t="str">
            <v>16419</v>
          </cell>
          <cell r="C119" t="str">
            <v xml:space="preserve">Clearwater Nursing and Rehab        </v>
          </cell>
          <cell r="D119">
            <v>44196</v>
          </cell>
          <cell r="E119">
            <v>17069</v>
          </cell>
          <cell r="F119">
            <v>69</v>
          </cell>
          <cell r="G119">
            <v>25254</v>
          </cell>
          <cell r="H119">
            <v>10508</v>
          </cell>
          <cell r="I119">
            <v>56</v>
          </cell>
          <cell r="J119">
            <v>87</v>
          </cell>
          <cell r="K119">
            <v>43</v>
          </cell>
          <cell r="L119">
            <v>9</v>
          </cell>
          <cell r="M119">
            <v>72300</v>
          </cell>
          <cell r="N119">
            <v>1.0773999999999999</v>
          </cell>
          <cell r="O119">
            <v>1.0706</v>
          </cell>
          <cell r="P119">
            <v>0</v>
          </cell>
          <cell r="Q119">
            <v>183419</v>
          </cell>
          <cell r="R119">
            <v>93390</v>
          </cell>
          <cell r="S119">
            <v>292242</v>
          </cell>
          <cell r="T119">
            <v>322309</v>
          </cell>
          <cell r="U119">
            <v>0</v>
          </cell>
          <cell r="V119">
            <v>1301331</v>
          </cell>
        </row>
        <row r="120">
          <cell r="A120" t="str">
            <v>16554</v>
          </cell>
          <cell r="B120" t="str">
            <v>16554</v>
          </cell>
          <cell r="C120" t="str">
            <v xml:space="preserve">ML-OP Oxford, LLC                   </v>
          </cell>
          <cell r="D120">
            <v>44196</v>
          </cell>
          <cell r="E120">
            <v>7887</v>
          </cell>
          <cell r="F120">
            <v>32</v>
          </cell>
          <cell r="G120">
            <v>11712</v>
          </cell>
          <cell r="H120">
            <v>5970</v>
          </cell>
          <cell r="I120">
            <v>32</v>
          </cell>
          <cell r="J120">
            <v>27</v>
          </cell>
          <cell r="K120">
            <v>29</v>
          </cell>
          <cell r="L120">
            <v>18</v>
          </cell>
          <cell r="M120">
            <v>47211</v>
          </cell>
          <cell r="N120">
            <v>0.9335</v>
          </cell>
          <cell r="O120">
            <v>1.0706</v>
          </cell>
          <cell r="P120">
            <v>0</v>
          </cell>
          <cell r="Q120">
            <v>139508</v>
          </cell>
          <cell r="R120">
            <v>154751</v>
          </cell>
          <cell r="S120">
            <v>298005</v>
          </cell>
          <cell r="T120">
            <v>261673</v>
          </cell>
          <cell r="U120">
            <v>10490</v>
          </cell>
          <cell r="V120">
            <v>31174</v>
          </cell>
        </row>
        <row r="121">
          <cell r="A121" t="str">
            <v>16597</v>
          </cell>
          <cell r="B121" t="str">
            <v>16597</v>
          </cell>
          <cell r="C121" t="str">
            <v xml:space="preserve">The Centennial Homestead, Inc.      </v>
          </cell>
          <cell r="D121">
            <v>44196</v>
          </cell>
          <cell r="E121">
            <v>7676</v>
          </cell>
          <cell r="F121">
            <v>31</v>
          </cell>
          <cell r="G121">
            <v>11346</v>
          </cell>
          <cell r="H121">
            <v>3618</v>
          </cell>
          <cell r="I121">
            <v>45</v>
          </cell>
          <cell r="J121">
            <v>45</v>
          </cell>
          <cell r="K121">
            <v>44</v>
          </cell>
          <cell r="L121">
            <v>20</v>
          </cell>
          <cell r="M121">
            <v>41608</v>
          </cell>
          <cell r="N121">
            <v>1.0347999999999999</v>
          </cell>
          <cell r="O121">
            <v>1.0706</v>
          </cell>
          <cell r="P121">
            <v>0</v>
          </cell>
          <cell r="Q121">
            <v>214333</v>
          </cell>
          <cell r="R121">
            <v>0</v>
          </cell>
          <cell r="S121">
            <v>379600</v>
          </cell>
          <cell r="T121">
            <v>158676</v>
          </cell>
          <cell r="U121">
            <v>0</v>
          </cell>
          <cell r="V121">
            <v>23446</v>
          </cell>
        </row>
        <row r="122">
          <cell r="A122" t="str">
            <v>16780</v>
          </cell>
          <cell r="B122" t="str">
            <v>16780</v>
          </cell>
          <cell r="C122" t="str">
            <v xml:space="preserve">Life Care Center of Burlington      </v>
          </cell>
          <cell r="D122">
            <v>44196</v>
          </cell>
          <cell r="E122">
            <v>21360</v>
          </cell>
          <cell r="F122">
            <v>77</v>
          </cell>
          <cell r="G122">
            <v>28182</v>
          </cell>
          <cell r="H122">
            <v>14159</v>
          </cell>
          <cell r="I122">
            <v>70</v>
          </cell>
          <cell r="J122">
            <v>43</v>
          </cell>
          <cell r="K122">
            <v>72</v>
          </cell>
          <cell r="L122">
            <v>45</v>
          </cell>
          <cell r="M122">
            <v>85023</v>
          </cell>
          <cell r="N122">
            <v>1.1314</v>
          </cell>
          <cell r="O122">
            <v>1.0706</v>
          </cell>
          <cell r="P122">
            <v>0</v>
          </cell>
          <cell r="Q122">
            <v>604047</v>
          </cell>
          <cell r="R122">
            <v>0</v>
          </cell>
          <cell r="S122">
            <v>600354</v>
          </cell>
          <cell r="T122">
            <v>329344</v>
          </cell>
          <cell r="U122">
            <v>0</v>
          </cell>
          <cell r="V122">
            <v>365400</v>
          </cell>
        </row>
        <row r="123">
          <cell r="A123" t="str">
            <v>16813</v>
          </cell>
          <cell r="B123" t="str">
            <v>16813</v>
          </cell>
          <cell r="C123" t="str">
            <v xml:space="preserve">Winfield Senior Living Community    </v>
          </cell>
          <cell r="D123">
            <v>44196</v>
          </cell>
          <cell r="E123">
            <v>16124</v>
          </cell>
          <cell r="F123">
            <v>52</v>
          </cell>
          <cell r="G123">
            <v>21224</v>
          </cell>
          <cell r="H123">
            <v>8858</v>
          </cell>
          <cell r="I123">
            <v>73</v>
          </cell>
          <cell r="J123">
            <v>60</v>
          </cell>
          <cell r="K123">
            <v>69</v>
          </cell>
          <cell r="L123">
            <v>52</v>
          </cell>
          <cell r="M123">
            <v>62076</v>
          </cell>
          <cell r="N123">
            <v>1.095</v>
          </cell>
          <cell r="O123">
            <v>1.0706</v>
          </cell>
          <cell r="P123">
            <v>0</v>
          </cell>
          <cell r="Q123">
            <v>221634</v>
          </cell>
          <cell r="R123">
            <v>140590</v>
          </cell>
          <cell r="S123">
            <v>491293</v>
          </cell>
          <cell r="T123">
            <v>243835</v>
          </cell>
          <cell r="U123">
            <v>502</v>
          </cell>
          <cell r="V123">
            <v>11444</v>
          </cell>
        </row>
        <row r="124">
          <cell r="A124" t="str">
            <v>16838</v>
          </cell>
          <cell r="B124" t="str">
            <v>16838</v>
          </cell>
          <cell r="C124" t="str">
            <v xml:space="preserve">Azria Health Great Bend             </v>
          </cell>
          <cell r="D124">
            <v>44561</v>
          </cell>
          <cell r="E124">
            <v>14623</v>
          </cell>
          <cell r="F124">
            <v>45</v>
          </cell>
          <cell r="G124">
            <v>16470</v>
          </cell>
          <cell r="H124">
            <v>11356</v>
          </cell>
          <cell r="I124">
            <v>61</v>
          </cell>
          <cell r="J124">
            <v>58</v>
          </cell>
          <cell r="K124">
            <v>46</v>
          </cell>
          <cell r="L124">
            <v>12</v>
          </cell>
          <cell r="M124">
            <v>56206</v>
          </cell>
          <cell r="N124">
            <v>1.0622</v>
          </cell>
          <cell r="O124">
            <v>1.0706</v>
          </cell>
          <cell r="P124">
            <v>0</v>
          </cell>
          <cell r="Q124">
            <v>116541</v>
          </cell>
          <cell r="R124">
            <v>33706</v>
          </cell>
          <cell r="S124">
            <v>355187</v>
          </cell>
          <cell r="T124">
            <v>374183</v>
          </cell>
          <cell r="U124">
            <v>0</v>
          </cell>
          <cell r="V124">
            <v>619998</v>
          </cell>
        </row>
        <row r="125">
          <cell r="A125" t="str">
            <v>16845</v>
          </cell>
          <cell r="B125" t="str">
            <v>16845</v>
          </cell>
          <cell r="C125" t="str">
            <v xml:space="preserve">Chapman Valley Manor                </v>
          </cell>
          <cell r="D125">
            <v>44196</v>
          </cell>
          <cell r="E125">
            <v>11123</v>
          </cell>
          <cell r="F125">
            <v>40</v>
          </cell>
          <cell r="G125">
            <v>15004</v>
          </cell>
          <cell r="H125">
            <v>3911</v>
          </cell>
          <cell r="I125">
            <v>74</v>
          </cell>
          <cell r="J125">
            <v>34</v>
          </cell>
          <cell r="K125">
            <v>60</v>
          </cell>
          <cell r="L125">
            <v>48</v>
          </cell>
          <cell r="M125">
            <v>51327</v>
          </cell>
          <cell r="N125">
            <v>0.88600000000000001</v>
          </cell>
          <cell r="O125">
            <v>1.0706</v>
          </cell>
          <cell r="P125">
            <v>0</v>
          </cell>
          <cell r="Q125">
            <v>82692</v>
          </cell>
          <cell r="R125">
            <v>70467</v>
          </cell>
          <cell r="S125">
            <v>424354</v>
          </cell>
          <cell r="T125">
            <v>357856</v>
          </cell>
          <cell r="U125">
            <v>59890</v>
          </cell>
          <cell r="V125">
            <v>17119</v>
          </cell>
        </row>
        <row r="126">
          <cell r="A126" t="str">
            <v>16902</v>
          </cell>
          <cell r="B126" t="str">
            <v>16902</v>
          </cell>
          <cell r="C126" t="str">
            <v xml:space="preserve">Schowalter Villa                    </v>
          </cell>
          <cell r="D126">
            <v>44196</v>
          </cell>
          <cell r="E126">
            <v>34866</v>
          </cell>
          <cell r="F126">
            <v>105</v>
          </cell>
          <cell r="G126">
            <v>38430</v>
          </cell>
          <cell r="H126">
            <v>17921</v>
          </cell>
          <cell r="I126">
            <v>311</v>
          </cell>
          <cell r="J126">
            <v>110</v>
          </cell>
          <cell r="K126">
            <v>300</v>
          </cell>
          <cell r="L126">
            <v>241</v>
          </cell>
          <cell r="M126">
            <v>208534</v>
          </cell>
          <cell r="N126">
            <v>1.0145</v>
          </cell>
          <cell r="O126">
            <v>1.0706</v>
          </cell>
          <cell r="P126">
            <v>0</v>
          </cell>
          <cell r="Q126">
            <v>635859</v>
          </cell>
          <cell r="R126">
            <v>958238</v>
          </cell>
          <cell r="S126">
            <v>1394350</v>
          </cell>
          <cell r="T126">
            <v>1209908</v>
          </cell>
          <cell r="U126">
            <v>117106</v>
          </cell>
          <cell r="V126">
            <v>0</v>
          </cell>
        </row>
        <row r="127">
          <cell r="A127" t="str">
            <v>17148</v>
          </cell>
          <cell r="B127" t="str">
            <v>17148</v>
          </cell>
          <cell r="C127" t="str">
            <v xml:space="preserve">Good Sam Society-Hutchinson Village </v>
          </cell>
          <cell r="D127">
            <v>44196</v>
          </cell>
          <cell r="E127">
            <v>19256</v>
          </cell>
          <cell r="F127">
            <v>65</v>
          </cell>
          <cell r="G127">
            <v>23790</v>
          </cell>
          <cell r="H127">
            <v>13394</v>
          </cell>
          <cell r="I127">
            <v>75</v>
          </cell>
          <cell r="J127">
            <v>58</v>
          </cell>
          <cell r="K127">
            <v>66</v>
          </cell>
          <cell r="L127">
            <v>44</v>
          </cell>
          <cell r="M127">
            <v>82162</v>
          </cell>
          <cell r="N127">
            <v>0.98519999999999996</v>
          </cell>
          <cell r="O127">
            <v>1.0706</v>
          </cell>
          <cell r="P127">
            <v>0</v>
          </cell>
          <cell r="Q127">
            <v>417706</v>
          </cell>
          <cell r="R127">
            <v>229333</v>
          </cell>
          <cell r="S127">
            <v>452706</v>
          </cell>
          <cell r="T127">
            <v>435288</v>
          </cell>
          <cell r="U127">
            <v>19532</v>
          </cell>
          <cell r="V127">
            <v>38287</v>
          </cell>
        </row>
        <row r="128">
          <cell r="A128" t="str">
            <v>17296</v>
          </cell>
          <cell r="B128" t="str">
            <v>17296</v>
          </cell>
          <cell r="C128" t="str">
            <v xml:space="preserve">Topside Manor, Inc                  </v>
          </cell>
          <cell r="D128">
            <v>44196</v>
          </cell>
          <cell r="E128">
            <v>13342</v>
          </cell>
          <cell r="F128">
            <v>45</v>
          </cell>
          <cell r="G128">
            <v>16470</v>
          </cell>
          <cell r="H128">
            <v>7992</v>
          </cell>
          <cell r="I128">
            <v>41</v>
          </cell>
          <cell r="J128">
            <v>36</v>
          </cell>
          <cell r="K128">
            <v>45</v>
          </cell>
          <cell r="L128">
            <v>23</v>
          </cell>
          <cell r="M128">
            <v>53187</v>
          </cell>
          <cell r="N128">
            <v>1.073</v>
          </cell>
          <cell r="O128">
            <v>1.0706</v>
          </cell>
          <cell r="P128">
            <v>0</v>
          </cell>
          <cell r="Q128">
            <v>110108</v>
          </cell>
          <cell r="R128">
            <v>0</v>
          </cell>
          <cell r="S128">
            <v>519268</v>
          </cell>
          <cell r="T128">
            <v>255717</v>
          </cell>
          <cell r="U128">
            <v>0</v>
          </cell>
          <cell r="V128">
            <v>295190</v>
          </cell>
        </row>
        <row r="129">
          <cell r="A129" t="str">
            <v>17328</v>
          </cell>
          <cell r="B129" t="str">
            <v>17328</v>
          </cell>
          <cell r="C129" t="str">
            <v>Logan Manor Community Health Service</v>
          </cell>
          <cell r="D129">
            <v>44196</v>
          </cell>
          <cell r="E129">
            <v>11181</v>
          </cell>
          <cell r="F129">
            <v>36</v>
          </cell>
          <cell r="G129">
            <v>13176</v>
          </cell>
          <cell r="H129">
            <v>7692</v>
          </cell>
          <cell r="I129">
            <v>53</v>
          </cell>
          <cell r="J129">
            <v>34</v>
          </cell>
          <cell r="K129">
            <v>41</v>
          </cell>
          <cell r="L129">
            <v>39</v>
          </cell>
          <cell r="M129">
            <v>56163</v>
          </cell>
          <cell r="N129">
            <v>0.98080000000000001</v>
          </cell>
          <cell r="O129">
            <v>1.0706</v>
          </cell>
          <cell r="P129">
            <v>0</v>
          </cell>
          <cell r="Q129">
            <v>107075</v>
          </cell>
          <cell r="R129">
            <v>99086</v>
          </cell>
          <cell r="S129">
            <v>498917</v>
          </cell>
          <cell r="T129">
            <v>216051</v>
          </cell>
          <cell r="U129">
            <v>54538</v>
          </cell>
          <cell r="V129">
            <v>8898</v>
          </cell>
        </row>
        <row r="130">
          <cell r="A130" t="str">
            <v>17352</v>
          </cell>
          <cell r="B130" t="str">
            <v>17352</v>
          </cell>
          <cell r="C130" t="str">
            <v xml:space="preserve">Linn Community Nursing Home         </v>
          </cell>
          <cell r="D130">
            <v>44196</v>
          </cell>
          <cell r="E130">
            <v>14784</v>
          </cell>
          <cell r="F130">
            <v>52</v>
          </cell>
          <cell r="G130">
            <v>19032</v>
          </cell>
          <cell r="H130">
            <v>8681</v>
          </cell>
          <cell r="I130">
            <v>93</v>
          </cell>
          <cell r="J130">
            <v>68</v>
          </cell>
          <cell r="K130">
            <v>75</v>
          </cell>
          <cell r="L130">
            <v>47</v>
          </cell>
          <cell r="M130">
            <v>69367</v>
          </cell>
          <cell r="N130">
            <v>1.0215000000000001</v>
          </cell>
          <cell r="O130">
            <v>1.0706</v>
          </cell>
          <cell r="P130">
            <v>0</v>
          </cell>
          <cell r="Q130">
            <v>335645</v>
          </cell>
          <cell r="R130">
            <v>117224</v>
          </cell>
          <cell r="S130">
            <v>500831</v>
          </cell>
          <cell r="T130">
            <v>365599</v>
          </cell>
          <cell r="U130">
            <v>27529</v>
          </cell>
          <cell r="V130">
            <v>1803</v>
          </cell>
        </row>
        <row r="131">
          <cell r="A131" t="str">
            <v>17386</v>
          </cell>
          <cell r="B131" t="str">
            <v>17386</v>
          </cell>
          <cell r="C131" t="str">
            <v xml:space="preserve">Sunporch of Dodge City              </v>
          </cell>
          <cell r="D131">
            <v>44196</v>
          </cell>
          <cell r="E131">
            <v>13843</v>
          </cell>
          <cell r="F131">
            <v>45</v>
          </cell>
          <cell r="G131">
            <v>16470</v>
          </cell>
          <cell r="H131">
            <v>10316</v>
          </cell>
          <cell r="I131">
            <v>55</v>
          </cell>
          <cell r="J131">
            <v>34</v>
          </cell>
          <cell r="K131">
            <v>47</v>
          </cell>
          <cell r="L131">
            <v>32</v>
          </cell>
          <cell r="M131">
            <v>71529</v>
          </cell>
          <cell r="N131">
            <v>0.92449999999999999</v>
          </cell>
          <cell r="O131">
            <v>1.0706</v>
          </cell>
          <cell r="P131">
            <v>0</v>
          </cell>
          <cell r="Q131">
            <v>142149</v>
          </cell>
          <cell r="R131">
            <v>181442</v>
          </cell>
          <cell r="S131">
            <v>370046</v>
          </cell>
          <cell r="T131">
            <v>315849</v>
          </cell>
          <cell r="U131">
            <v>0</v>
          </cell>
          <cell r="V131">
            <v>263762</v>
          </cell>
        </row>
        <row r="132">
          <cell r="A132" t="str">
            <v>17486</v>
          </cell>
          <cell r="B132" t="str">
            <v>17486</v>
          </cell>
          <cell r="C132" t="str">
            <v xml:space="preserve">Good Samaritan Society-Hays         </v>
          </cell>
          <cell r="D132">
            <v>44196</v>
          </cell>
          <cell r="E132">
            <v>18674</v>
          </cell>
          <cell r="F132">
            <v>70</v>
          </cell>
          <cell r="G132">
            <v>25620</v>
          </cell>
          <cell r="H132">
            <v>10330</v>
          </cell>
          <cell r="I132">
            <v>62</v>
          </cell>
          <cell r="J132">
            <v>76</v>
          </cell>
          <cell r="K132">
            <v>55</v>
          </cell>
          <cell r="L132">
            <v>27</v>
          </cell>
          <cell r="M132">
            <v>86160</v>
          </cell>
          <cell r="N132">
            <v>1.0991</v>
          </cell>
          <cell r="O132">
            <v>1.0706</v>
          </cell>
          <cell r="P132">
            <v>0</v>
          </cell>
          <cell r="Q132">
            <v>276834</v>
          </cell>
          <cell r="R132">
            <v>133333</v>
          </cell>
          <cell r="S132">
            <v>612018</v>
          </cell>
          <cell r="T132">
            <v>533742</v>
          </cell>
          <cell r="U132">
            <v>0</v>
          </cell>
          <cell r="V132">
            <v>4748</v>
          </cell>
        </row>
        <row r="133">
          <cell r="A133" t="str">
            <v>17497</v>
          </cell>
          <cell r="B133" t="str">
            <v>17497</v>
          </cell>
          <cell r="C133" t="str">
            <v xml:space="preserve">Good Samaritan Society-Lyons        </v>
          </cell>
          <cell r="D133">
            <v>44196</v>
          </cell>
          <cell r="E133">
            <v>11408</v>
          </cell>
          <cell r="F133">
            <v>39</v>
          </cell>
          <cell r="G133">
            <v>14274</v>
          </cell>
          <cell r="H133">
            <v>7698</v>
          </cell>
          <cell r="I133">
            <v>46</v>
          </cell>
          <cell r="J133">
            <v>37</v>
          </cell>
          <cell r="K133">
            <v>40</v>
          </cell>
          <cell r="L133">
            <v>25</v>
          </cell>
          <cell r="M133">
            <v>47789</v>
          </cell>
          <cell r="N133">
            <v>0.94799999999999995</v>
          </cell>
          <cell r="O133">
            <v>1.0706</v>
          </cell>
          <cell r="P133">
            <v>0</v>
          </cell>
          <cell r="Q133">
            <v>240602</v>
          </cell>
          <cell r="R133">
            <v>261536</v>
          </cell>
          <cell r="S133">
            <v>186254</v>
          </cell>
          <cell r="T133">
            <v>191505</v>
          </cell>
          <cell r="U133">
            <v>0</v>
          </cell>
          <cell r="V133">
            <v>68433</v>
          </cell>
        </row>
        <row r="134">
          <cell r="A134" t="str">
            <v>17508</v>
          </cell>
          <cell r="B134" t="str">
            <v>17508</v>
          </cell>
          <cell r="C134" t="str">
            <v xml:space="preserve">Good Samaritan Society-Liberal      </v>
          </cell>
          <cell r="D134">
            <v>44196</v>
          </cell>
          <cell r="E134">
            <v>11351</v>
          </cell>
          <cell r="F134">
            <v>45</v>
          </cell>
          <cell r="G134">
            <v>16470</v>
          </cell>
          <cell r="H134">
            <v>8125</v>
          </cell>
          <cell r="I134">
            <v>50</v>
          </cell>
          <cell r="J134">
            <v>26</v>
          </cell>
          <cell r="K134">
            <v>45</v>
          </cell>
          <cell r="L134">
            <v>32</v>
          </cell>
          <cell r="M134">
            <v>54372</v>
          </cell>
          <cell r="N134">
            <v>1.0563</v>
          </cell>
          <cell r="O134">
            <v>1.0706</v>
          </cell>
          <cell r="P134">
            <v>0</v>
          </cell>
          <cell r="Q134">
            <v>128751</v>
          </cell>
          <cell r="R134">
            <v>264307</v>
          </cell>
          <cell r="S134">
            <v>234838</v>
          </cell>
          <cell r="T134">
            <v>242843</v>
          </cell>
          <cell r="U134">
            <v>36898</v>
          </cell>
          <cell r="V134">
            <v>155027</v>
          </cell>
        </row>
        <row r="135">
          <cell r="A135" t="str">
            <v>17521</v>
          </cell>
          <cell r="B135" t="str">
            <v>17521</v>
          </cell>
          <cell r="C135" t="str">
            <v xml:space="preserve">Parkview Care Center                </v>
          </cell>
          <cell r="D135">
            <v>44196</v>
          </cell>
          <cell r="E135">
            <v>17973</v>
          </cell>
          <cell r="F135">
            <v>58</v>
          </cell>
          <cell r="G135">
            <v>21228</v>
          </cell>
          <cell r="H135">
            <v>8563</v>
          </cell>
          <cell r="I135">
            <v>81</v>
          </cell>
          <cell r="J135">
            <v>37</v>
          </cell>
          <cell r="K135">
            <v>83</v>
          </cell>
          <cell r="L135">
            <v>55</v>
          </cell>
          <cell r="M135">
            <v>68243</v>
          </cell>
          <cell r="N135">
            <v>1.0111000000000001</v>
          </cell>
          <cell r="O135">
            <v>1.0706</v>
          </cell>
          <cell r="P135">
            <v>0</v>
          </cell>
          <cell r="Q135">
            <v>145944</v>
          </cell>
          <cell r="R135">
            <v>0</v>
          </cell>
          <cell r="S135">
            <v>681308</v>
          </cell>
          <cell r="T135">
            <v>454816</v>
          </cell>
          <cell r="U135">
            <v>0</v>
          </cell>
          <cell r="V135">
            <v>0</v>
          </cell>
        </row>
        <row r="136">
          <cell r="A136" t="str">
            <v>17565</v>
          </cell>
          <cell r="B136" t="str">
            <v>17565</v>
          </cell>
          <cell r="C136" t="str">
            <v xml:space="preserve">Mt. Hope Nursing Center             </v>
          </cell>
          <cell r="D136">
            <v>44196</v>
          </cell>
          <cell r="E136">
            <v>12794</v>
          </cell>
          <cell r="F136">
            <v>40</v>
          </cell>
          <cell r="G136">
            <v>14640</v>
          </cell>
          <cell r="H136">
            <v>7748</v>
          </cell>
          <cell r="I136">
            <v>63</v>
          </cell>
          <cell r="J136">
            <v>57</v>
          </cell>
          <cell r="K136">
            <v>61</v>
          </cell>
          <cell r="L136">
            <v>32</v>
          </cell>
          <cell r="M136">
            <v>54643</v>
          </cell>
          <cell r="N136">
            <v>0.98099999999999998</v>
          </cell>
          <cell r="O136">
            <v>1.0706</v>
          </cell>
          <cell r="P136">
            <v>0</v>
          </cell>
          <cell r="Q136">
            <v>212162</v>
          </cell>
          <cell r="R136">
            <v>53297</v>
          </cell>
          <cell r="S136">
            <v>427474</v>
          </cell>
          <cell r="T136">
            <v>218598</v>
          </cell>
          <cell r="U136">
            <v>62939</v>
          </cell>
          <cell r="V136">
            <v>55447</v>
          </cell>
        </row>
        <row r="137">
          <cell r="A137" t="str">
            <v>17577</v>
          </cell>
          <cell r="B137" t="str">
            <v>17577</v>
          </cell>
          <cell r="C137" t="str">
            <v xml:space="preserve">Lincoln Park Manor, Inc.            </v>
          </cell>
          <cell r="D137">
            <v>44196</v>
          </cell>
          <cell r="E137">
            <v>12591</v>
          </cell>
          <cell r="F137">
            <v>36</v>
          </cell>
          <cell r="G137">
            <v>13176</v>
          </cell>
          <cell r="H137">
            <v>4365</v>
          </cell>
          <cell r="I137">
            <v>48</v>
          </cell>
          <cell r="J137">
            <v>16</v>
          </cell>
          <cell r="K137">
            <v>47</v>
          </cell>
          <cell r="L137">
            <v>41</v>
          </cell>
          <cell r="M137">
            <v>53877</v>
          </cell>
          <cell r="N137">
            <v>0.99050000000000005</v>
          </cell>
          <cell r="O137">
            <v>1.0706</v>
          </cell>
          <cell r="P137">
            <v>0</v>
          </cell>
          <cell r="Q137">
            <v>269844</v>
          </cell>
          <cell r="R137">
            <v>36347</v>
          </cell>
          <cell r="S137">
            <v>382271</v>
          </cell>
          <cell r="T137">
            <v>161549</v>
          </cell>
          <cell r="U137">
            <v>61657</v>
          </cell>
          <cell r="V137">
            <v>160673</v>
          </cell>
        </row>
        <row r="138">
          <cell r="A138" t="str">
            <v>17587</v>
          </cell>
          <cell r="B138" t="str">
            <v>17587</v>
          </cell>
          <cell r="C138" t="str">
            <v xml:space="preserve">Protection Valley Manor             </v>
          </cell>
          <cell r="D138">
            <v>44196</v>
          </cell>
          <cell r="E138">
            <v>15012</v>
          </cell>
          <cell r="F138">
            <v>45</v>
          </cell>
          <cell r="G138">
            <v>16470</v>
          </cell>
          <cell r="H138">
            <v>13949</v>
          </cell>
          <cell r="I138">
            <v>78</v>
          </cell>
          <cell r="J138">
            <v>13</v>
          </cell>
          <cell r="K138">
            <v>83</v>
          </cell>
          <cell r="L138">
            <v>67</v>
          </cell>
          <cell r="M138">
            <v>44917</v>
          </cell>
          <cell r="N138">
            <v>0.8054</v>
          </cell>
          <cell r="O138">
            <v>1.0706</v>
          </cell>
          <cell r="P138">
            <v>0</v>
          </cell>
          <cell r="Q138">
            <v>210746</v>
          </cell>
          <cell r="R138">
            <v>158125</v>
          </cell>
          <cell r="S138">
            <v>261181</v>
          </cell>
          <cell r="T138">
            <v>267084</v>
          </cell>
          <cell r="U138">
            <v>42502</v>
          </cell>
          <cell r="V138">
            <v>11390</v>
          </cell>
        </row>
        <row r="139">
          <cell r="A139" t="str">
            <v>17655</v>
          </cell>
          <cell r="B139" t="str">
            <v>17655</v>
          </cell>
          <cell r="C139" t="str">
            <v xml:space="preserve">Leisure Homestead at Stafford       </v>
          </cell>
          <cell r="D139">
            <v>44196</v>
          </cell>
          <cell r="E139">
            <v>10174</v>
          </cell>
          <cell r="F139">
            <v>30</v>
          </cell>
          <cell r="G139">
            <v>10980</v>
          </cell>
          <cell r="H139">
            <v>6149</v>
          </cell>
          <cell r="I139">
            <v>46</v>
          </cell>
          <cell r="J139">
            <v>18</v>
          </cell>
          <cell r="K139">
            <v>41</v>
          </cell>
          <cell r="L139">
            <v>31</v>
          </cell>
          <cell r="M139">
            <v>52365</v>
          </cell>
          <cell r="N139">
            <v>0.92720000000000002</v>
          </cell>
          <cell r="O139">
            <v>1.0706</v>
          </cell>
          <cell r="P139">
            <v>0</v>
          </cell>
          <cell r="Q139">
            <v>26235</v>
          </cell>
          <cell r="R139">
            <v>285223</v>
          </cell>
          <cell r="S139">
            <v>230393</v>
          </cell>
          <cell r="T139">
            <v>333824</v>
          </cell>
          <cell r="U139">
            <v>0</v>
          </cell>
          <cell r="V139">
            <v>5090</v>
          </cell>
        </row>
        <row r="140">
          <cell r="A140" t="str">
            <v>17690</v>
          </cell>
          <cell r="B140" t="str">
            <v>17690</v>
          </cell>
          <cell r="C140" t="str">
            <v xml:space="preserve">Parkside Homes, Inc.                </v>
          </cell>
          <cell r="D140">
            <v>44196</v>
          </cell>
          <cell r="E140">
            <v>17323</v>
          </cell>
          <cell r="F140">
            <v>57</v>
          </cell>
          <cell r="G140">
            <v>20862</v>
          </cell>
          <cell r="H140">
            <v>7301</v>
          </cell>
          <cell r="I140">
            <v>97</v>
          </cell>
          <cell r="J140">
            <v>90</v>
          </cell>
          <cell r="K140">
            <v>111</v>
          </cell>
          <cell r="L140">
            <v>70</v>
          </cell>
          <cell r="M140">
            <v>79445</v>
          </cell>
          <cell r="N140">
            <v>0.87649999999999995</v>
          </cell>
          <cell r="O140">
            <v>1.0706</v>
          </cell>
          <cell r="P140">
            <v>0</v>
          </cell>
          <cell r="Q140">
            <v>440435</v>
          </cell>
          <cell r="R140">
            <v>0</v>
          </cell>
          <cell r="S140">
            <v>867890</v>
          </cell>
          <cell r="T140">
            <v>262057</v>
          </cell>
          <cell r="U140">
            <v>0</v>
          </cell>
          <cell r="V140">
            <v>0</v>
          </cell>
        </row>
        <row r="141">
          <cell r="A141" t="str">
            <v>17736</v>
          </cell>
          <cell r="B141" t="str">
            <v>17735</v>
          </cell>
          <cell r="C141" t="str">
            <v>Minneapolis Health and Rehabilitatio</v>
          </cell>
          <cell r="D141">
            <v>43830</v>
          </cell>
          <cell r="E141">
            <v>15561</v>
          </cell>
          <cell r="F141">
            <v>45</v>
          </cell>
          <cell r="G141">
            <v>16425</v>
          </cell>
          <cell r="H141">
            <v>10009</v>
          </cell>
          <cell r="I141">
            <v>77</v>
          </cell>
          <cell r="J141">
            <v>90</v>
          </cell>
          <cell r="K141">
            <v>63</v>
          </cell>
          <cell r="L141">
            <v>42</v>
          </cell>
          <cell r="M141">
            <v>56529</v>
          </cell>
          <cell r="N141">
            <v>1.1244000000000001</v>
          </cell>
          <cell r="O141">
            <v>1.0706</v>
          </cell>
          <cell r="P141">
            <v>0</v>
          </cell>
          <cell r="Q141">
            <v>208496</v>
          </cell>
          <cell r="R141">
            <v>0</v>
          </cell>
          <cell r="S141">
            <v>493296</v>
          </cell>
          <cell r="T141">
            <v>321501</v>
          </cell>
          <cell r="U141">
            <v>0</v>
          </cell>
          <cell r="V141">
            <v>3643</v>
          </cell>
        </row>
        <row r="142">
          <cell r="A142" t="str">
            <v>17767</v>
          </cell>
          <cell r="B142" t="str">
            <v>17767</v>
          </cell>
          <cell r="C142" t="str">
            <v xml:space="preserve">Westy Community Care Home           </v>
          </cell>
          <cell r="D142">
            <v>44196</v>
          </cell>
          <cell r="E142">
            <v>12236</v>
          </cell>
          <cell r="F142">
            <v>43</v>
          </cell>
          <cell r="G142">
            <v>15738</v>
          </cell>
          <cell r="H142">
            <v>7546</v>
          </cell>
          <cell r="I142">
            <v>70</v>
          </cell>
          <cell r="J142">
            <v>52</v>
          </cell>
          <cell r="K142">
            <v>57</v>
          </cell>
          <cell r="L142">
            <v>30</v>
          </cell>
          <cell r="M142">
            <v>46085</v>
          </cell>
          <cell r="N142">
            <v>0.95320000000000005</v>
          </cell>
          <cell r="O142">
            <v>1.0706</v>
          </cell>
          <cell r="P142">
            <v>0</v>
          </cell>
          <cell r="Q142">
            <v>71146</v>
          </cell>
          <cell r="R142">
            <v>188878</v>
          </cell>
          <cell r="S142">
            <v>289451</v>
          </cell>
          <cell r="T142">
            <v>422403</v>
          </cell>
          <cell r="U142">
            <v>11658</v>
          </cell>
          <cell r="V142">
            <v>27487</v>
          </cell>
        </row>
        <row r="143">
          <cell r="A143" t="str">
            <v>17781</v>
          </cell>
          <cell r="B143" t="str">
            <v>17781</v>
          </cell>
          <cell r="C143" t="str">
            <v xml:space="preserve">Medicalodges Eudora                 </v>
          </cell>
          <cell r="D143">
            <v>44196</v>
          </cell>
          <cell r="E143">
            <v>20182</v>
          </cell>
          <cell r="F143">
            <v>74</v>
          </cell>
          <cell r="G143">
            <v>27084</v>
          </cell>
          <cell r="H143">
            <v>11467</v>
          </cell>
          <cell r="I143">
            <v>76</v>
          </cell>
          <cell r="J143">
            <v>87</v>
          </cell>
          <cell r="K143">
            <v>44</v>
          </cell>
          <cell r="L143">
            <v>32</v>
          </cell>
          <cell r="M143">
            <v>82760</v>
          </cell>
          <cell r="N143">
            <v>1.0175000000000001</v>
          </cell>
          <cell r="O143">
            <v>1.0706</v>
          </cell>
          <cell r="P143">
            <v>0</v>
          </cell>
          <cell r="Q143">
            <v>131013</v>
          </cell>
          <cell r="R143">
            <v>252861</v>
          </cell>
          <cell r="S143">
            <v>688451</v>
          </cell>
          <cell r="T143">
            <v>402459</v>
          </cell>
          <cell r="U143">
            <v>36668</v>
          </cell>
          <cell r="V143">
            <v>382047</v>
          </cell>
        </row>
        <row r="144">
          <cell r="A144" t="str">
            <v>17791</v>
          </cell>
          <cell r="B144" t="str">
            <v>17791</v>
          </cell>
          <cell r="C144" t="str">
            <v>Enterprise Estates Nursing Center, I</v>
          </cell>
          <cell r="D144">
            <v>44196</v>
          </cell>
          <cell r="E144">
            <v>8699</v>
          </cell>
          <cell r="F144">
            <v>40</v>
          </cell>
          <cell r="G144">
            <v>14640</v>
          </cell>
          <cell r="H144">
            <v>8699</v>
          </cell>
          <cell r="I144">
            <v>61</v>
          </cell>
          <cell r="J144">
            <v>62</v>
          </cell>
          <cell r="K144">
            <v>61</v>
          </cell>
          <cell r="L144">
            <v>31</v>
          </cell>
          <cell r="M144">
            <v>50473</v>
          </cell>
          <cell r="N144">
            <v>1.0324</v>
          </cell>
          <cell r="O144">
            <v>1.0706</v>
          </cell>
          <cell r="P144">
            <v>0</v>
          </cell>
          <cell r="Q144">
            <v>231667</v>
          </cell>
          <cell r="R144">
            <v>88861</v>
          </cell>
          <cell r="S144">
            <v>321131</v>
          </cell>
          <cell r="T144">
            <v>280357</v>
          </cell>
          <cell r="U144">
            <v>27163</v>
          </cell>
          <cell r="V144">
            <v>161243</v>
          </cell>
        </row>
        <row r="145">
          <cell r="A145" t="str">
            <v>17813</v>
          </cell>
          <cell r="B145" t="str">
            <v>17813</v>
          </cell>
          <cell r="C145" t="str">
            <v xml:space="preserve">Park Villa Nursing Home             </v>
          </cell>
          <cell r="D145">
            <v>44196</v>
          </cell>
          <cell r="E145">
            <v>9694</v>
          </cell>
          <cell r="F145">
            <v>34</v>
          </cell>
          <cell r="G145">
            <v>12444</v>
          </cell>
          <cell r="H145">
            <v>5784</v>
          </cell>
          <cell r="I145">
            <v>62</v>
          </cell>
          <cell r="J145">
            <v>38</v>
          </cell>
          <cell r="K145">
            <v>67</v>
          </cell>
          <cell r="L145">
            <v>39</v>
          </cell>
          <cell r="M145">
            <v>48557</v>
          </cell>
          <cell r="N145">
            <v>1.0561</v>
          </cell>
          <cell r="O145">
            <v>1.0706</v>
          </cell>
          <cell r="P145">
            <v>0</v>
          </cell>
          <cell r="Q145">
            <v>304754</v>
          </cell>
          <cell r="R145">
            <v>59208</v>
          </cell>
          <cell r="S145">
            <v>356844</v>
          </cell>
          <cell r="T145">
            <v>118307</v>
          </cell>
          <cell r="U145">
            <v>25082</v>
          </cell>
          <cell r="V145">
            <v>3063</v>
          </cell>
        </row>
        <row r="146">
          <cell r="A146" t="str">
            <v>17835</v>
          </cell>
          <cell r="B146" t="str">
            <v>17835</v>
          </cell>
          <cell r="C146" t="str">
            <v xml:space="preserve">Medicalodges Jackson County         </v>
          </cell>
          <cell r="D146">
            <v>44196</v>
          </cell>
          <cell r="E146">
            <v>15140</v>
          </cell>
          <cell r="F146">
            <v>70</v>
          </cell>
          <cell r="G146">
            <v>25620</v>
          </cell>
          <cell r="H146">
            <v>9630</v>
          </cell>
          <cell r="I146">
            <v>46</v>
          </cell>
          <cell r="J146">
            <v>45</v>
          </cell>
          <cell r="K146">
            <v>43</v>
          </cell>
          <cell r="L146">
            <v>24</v>
          </cell>
          <cell r="M146">
            <v>60417</v>
          </cell>
          <cell r="N146">
            <v>0.99250000000000005</v>
          </cell>
          <cell r="O146">
            <v>1.0706</v>
          </cell>
          <cell r="P146">
            <v>0</v>
          </cell>
          <cell r="Q146">
            <v>305053</v>
          </cell>
          <cell r="R146">
            <v>50062</v>
          </cell>
          <cell r="S146">
            <v>455279</v>
          </cell>
          <cell r="T146">
            <v>184713</v>
          </cell>
          <cell r="U146">
            <v>21938</v>
          </cell>
          <cell r="V146">
            <v>149456</v>
          </cell>
        </row>
        <row r="147">
          <cell r="A147" t="str">
            <v>17857</v>
          </cell>
          <cell r="B147" t="str">
            <v>17857</v>
          </cell>
          <cell r="C147" t="str">
            <v xml:space="preserve">Fowler Residential Care             </v>
          </cell>
          <cell r="D147">
            <v>44196</v>
          </cell>
          <cell r="E147">
            <v>4522</v>
          </cell>
          <cell r="F147">
            <v>24</v>
          </cell>
          <cell r="G147">
            <v>8784</v>
          </cell>
          <cell r="H147">
            <v>2620</v>
          </cell>
          <cell r="I147">
            <v>32</v>
          </cell>
          <cell r="J147">
            <v>6</v>
          </cell>
          <cell r="K147">
            <v>40</v>
          </cell>
          <cell r="L147">
            <v>27</v>
          </cell>
          <cell r="M147">
            <v>30067</v>
          </cell>
          <cell r="N147">
            <v>1.0543</v>
          </cell>
          <cell r="O147">
            <v>1.0706</v>
          </cell>
          <cell r="P147">
            <v>0</v>
          </cell>
          <cell r="Q147">
            <v>39251</v>
          </cell>
          <cell r="R147">
            <v>0</v>
          </cell>
          <cell r="S147">
            <v>171214</v>
          </cell>
          <cell r="T147">
            <v>187032</v>
          </cell>
          <cell r="U147">
            <v>26336</v>
          </cell>
          <cell r="V147">
            <v>347444</v>
          </cell>
        </row>
        <row r="148">
          <cell r="A148" t="str">
            <v>18037</v>
          </cell>
          <cell r="B148" t="str">
            <v>18037</v>
          </cell>
          <cell r="C148" t="str">
            <v xml:space="preserve">Riverview Estates, Inc.             </v>
          </cell>
          <cell r="D148">
            <v>44196</v>
          </cell>
          <cell r="E148">
            <v>11694</v>
          </cell>
          <cell r="F148">
            <v>36</v>
          </cell>
          <cell r="G148">
            <v>13176</v>
          </cell>
          <cell r="H148">
            <v>6192</v>
          </cell>
          <cell r="I148">
            <v>89</v>
          </cell>
          <cell r="J148">
            <v>35</v>
          </cell>
          <cell r="K148">
            <v>75</v>
          </cell>
          <cell r="L148">
            <v>56</v>
          </cell>
          <cell r="M148">
            <v>50293</v>
          </cell>
          <cell r="N148">
            <v>0.87590000000000001</v>
          </cell>
          <cell r="O148">
            <v>1.0706</v>
          </cell>
          <cell r="P148">
            <v>0</v>
          </cell>
          <cell r="Q148">
            <v>190765</v>
          </cell>
          <cell r="R148">
            <v>74862</v>
          </cell>
          <cell r="S148">
            <v>326758</v>
          </cell>
          <cell r="T148">
            <v>394819</v>
          </cell>
          <cell r="U148">
            <v>33188</v>
          </cell>
          <cell r="V148">
            <v>20659</v>
          </cell>
        </row>
        <row r="149">
          <cell r="A149" t="str">
            <v>18138</v>
          </cell>
          <cell r="B149" t="str">
            <v>18138</v>
          </cell>
          <cell r="C149" t="str">
            <v xml:space="preserve">Mennonite Friendship Manor, Inc.    </v>
          </cell>
          <cell r="D149">
            <v>44196</v>
          </cell>
          <cell r="E149">
            <v>31779</v>
          </cell>
          <cell r="F149">
            <v>100</v>
          </cell>
          <cell r="G149">
            <v>38420</v>
          </cell>
          <cell r="H149">
            <v>16499</v>
          </cell>
          <cell r="I149">
            <v>186</v>
          </cell>
          <cell r="J149">
            <v>115</v>
          </cell>
          <cell r="K149">
            <v>168</v>
          </cell>
          <cell r="L149">
            <v>166</v>
          </cell>
          <cell r="M149">
            <v>176522</v>
          </cell>
          <cell r="N149">
            <v>1.0412999999999999</v>
          </cell>
          <cell r="O149">
            <v>1.0706</v>
          </cell>
          <cell r="P149">
            <v>0</v>
          </cell>
          <cell r="Q149">
            <v>888850</v>
          </cell>
          <cell r="R149">
            <v>298941</v>
          </cell>
          <cell r="S149">
            <v>1078107</v>
          </cell>
          <cell r="T149">
            <v>695318</v>
          </cell>
          <cell r="U149">
            <v>138391</v>
          </cell>
          <cell r="V149">
            <v>1202441</v>
          </cell>
        </row>
        <row r="150">
          <cell r="A150" t="str">
            <v>18140</v>
          </cell>
          <cell r="B150" t="str">
            <v>18140</v>
          </cell>
          <cell r="C150" t="str">
            <v xml:space="preserve">Moundridge Manor, Inc.              </v>
          </cell>
          <cell r="D150">
            <v>44196</v>
          </cell>
          <cell r="E150">
            <v>27260</v>
          </cell>
          <cell r="F150">
            <v>78</v>
          </cell>
          <cell r="G150">
            <v>28548</v>
          </cell>
          <cell r="H150">
            <v>18336</v>
          </cell>
          <cell r="I150">
            <v>188</v>
          </cell>
          <cell r="J150">
            <v>63</v>
          </cell>
          <cell r="K150">
            <v>217</v>
          </cell>
          <cell r="L150">
            <v>148</v>
          </cell>
          <cell r="M150">
            <v>144826</v>
          </cell>
          <cell r="N150">
            <v>0.85099999999999998</v>
          </cell>
          <cell r="O150">
            <v>1.0706</v>
          </cell>
          <cell r="P150">
            <v>0</v>
          </cell>
          <cell r="Q150">
            <v>375834</v>
          </cell>
          <cell r="R150">
            <v>550707</v>
          </cell>
          <cell r="S150">
            <v>948017</v>
          </cell>
          <cell r="T150">
            <v>716130</v>
          </cell>
          <cell r="U150">
            <v>182183</v>
          </cell>
          <cell r="V150">
            <v>188724</v>
          </cell>
        </row>
        <row r="151">
          <cell r="A151" t="str">
            <v>18154</v>
          </cell>
          <cell r="B151" t="str">
            <v>18154</v>
          </cell>
          <cell r="C151" t="str">
            <v xml:space="preserve">Smith Center Operator, LLC          </v>
          </cell>
          <cell r="D151">
            <v>44196</v>
          </cell>
          <cell r="E151">
            <v>15913</v>
          </cell>
          <cell r="F151">
            <v>45</v>
          </cell>
          <cell r="G151">
            <v>16470</v>
          </cell>
          <cell r="H151">
            <v>10278</v>
          </cell>
          <cell r="I151">
            <v>79</v>
          </cell>
          <cell r="J151">
            <v>22</v>
          </cell>
          <cell r="K151">
            <v>83</v>
          </cell>
          <cell r="L151">
            <v>62</v>
          </cell>
          <cell r="M151">
            <v>53931</v>
          </cell>
          <cell r="N151">
            <v>1.2307999999999999</v>
          </cell>
          <cell r="O151">
            <v>1.0706</v>
          </cell>
          <cell r="P151">
            <v>0</v>
          </cell>
          <cell r="Q151">
            <v>105458</v>
          </cell>
          <cell r="R151">
            <v>0</v>
          </cell>
          <cell r="S151">
            <v>414521</v>
          </cell>
          <cell r="T151">
            <v>469180</v>
          </cell>
          <cell r="U151">
            <v>27669</v>
          </cell>
          <cell r="V151">
            <v>187474</v>
          </cell>
        </row>
        <row r="152">
          <cell r="A152" t="str">
            <v>18163</v>
          </cell>
          <cell r="B152" t="str">
            <v>18163</v>
          </cell>
          <cell r="C152" t="str">
            <v xml:space="preserve">Hilltop Manor Nursing Center        </v>
          </cell>
          <cell r="D152">
            <v>44196</v>
          </cell>
          <cell r="E152">
            <v>15614</v>
          </cell>
          <cell r="F152">
            <v>45</v>
          </cell>
          <cell r="G152">
            <v>17840</v>
          </cell>
          <cell r="H152">
            <v>10239</v>
          </cell>
          <cell r="I152">
            <v>65</v>
          </cell>
          <cell r="J152">
            <v>22</v>
          </cell>
          <cell r="K152">
            <v>62</v>
          </cell>
          <cell r="L152">
            <v>50</v>
          </cell>
          <cell r="M152">
            <v>58471</v>
          </cell>
          <cell r="N152">
            <v>0.91610000000000003</v>
          </cell>
          <cell r="O152">
            <v>1.0706</v>
          </cell>
          <cell r="P152">
            <v>0</v>
          </cell>
          <cell r="Q152">
            <v>178808</v>
          </cell>
          <cell r="R152">
            <v>875</v>
          </cell>
          <cell r="S152">
            <v>528764</v>
          </cell>
          <cell r="T152">
            <v>466022</v>
          </cell>
          <cell r="U152">
            <v>21142</v>
          </cell>
          <cell r="V152">
            <v>0</v>
          </cell>
        </row>
        <row r="153">
          <cell r="A153" t="str">
            <v>18230</v>
          </cell>
          <cell r="B153" t="str">
            <v>18230</v>
          </cell>
          <cell r="C153" t="str">
            <v xml:space="preserve">Villa Maria, Inc.                   </v>
          </cell>
          <cell r="D153">
            <v>44196</v>
          </cell>
          <cell r="E153">
            <v>15186</v>
          </cell>
          <cell r="F153">
            <v>64</v>
          </cell>
          <cell r="G153">
            <v>23424</v>
          </cell>
          <cell r="H153">
            <v>9714</v>
          </cell>
          <cell r="I153">
            <v>90</v>
          </cell>
          <cell r="J153">
            <v>98</v>
          </cell>
          <cell r="K153">
            <v>80</v>
          </cell>
          <cell r="L153">
            <v>54</v>
          </cell>
          <cell r="M153">
            <v>72390</v>
          </cell>
          <cell r="N153">
            <v>1.1091</v>
          </cell>
          <cell r="O153">
            <v>1.0706</v>
          </cell>
          <cell r="P153">
            <v>0</v>
          </cell>
          <cell r="Q153">
            <v>379995</v>
          </cell>
          <cell r="R153">
            <v>198454</v>
          </cell>
          <cell r="S153">
            <v>447723</v>
          </cell>
          <cell r="T153">
            <v>266912</v>
          </cell>
          <cell r="U153">
            <v>58534</v>
          </cell>
          <cell r="V153">
            <v>202362</v>
          </cell>
        </row>
        <row r="154">
          <cell r="A154" t="str">
            <v>18253</v>
          </cell>
          <cell r="B154" t="str">
            <v>18253</v>
          </cell>
          <cell r="C154" t="str">
            <v xml:space="preserve">Life Care Center of Seneca          </v>
          </cell>
          <cell r="D154">
            <v>44196</v>
          </cell>
          <cell r="E154">
            <v>17435</v>
          </cell>
          <cell r="F154">
            <v>63</v>
          </cell>
          <cell r="G154">
            <v>23058</v>
          </cell>
          <cell r="H154">
            <v>7956</v>
          </cell>
          <cell r="I154">
            <v>74</v>
          </cell>
          <cell r="J154">
            <v>30</v>
          </cell>
          <cell r="K154">
            <v>70</v>
          </cell>
          <cell r="L154">
            <v>55</v>
          </cell>
          <cell r="M154">
            <v>65774</v>
          </cell>
          <cell r="N154">
            <v>1.1337999999999999</v>
          </cell>
          <cell r="O154">
            <v>1.0706</v>
          </cell>
          <cell r="P154">
            <v>0</v>
          </cell>
          <cell r="Q154">
            <v>154637</v>
          </cell>
          <cell r="R154">
            <v>0</v>
          </cell>
          <cell r="S154">
            <v>518195</v>
          </cell>
          <cell r="T154">
            <v>412483</v>
          </cell>
          <cell r="U154">
            <v>0</v>
          </cell>
          <cell r="V154">
            <v>189890</v>
          </cell>
        </row>
        <row r="155">
          <cell r="A155" t="str">
            <v>18274</v>
          </cell>
          <cell r="B155" t="str">
            <v>18274</v>
          </cell>
          <cell r="C155" t="str">
            <v xml:space="preserve">Minneola District Hospital-LTCU     </v>
          </cell>
          <cell r="D155">
            <v>44196</v>
          </cell>
          <cell r="E155">
            <v>10480</v>
          </cell>
          <cell r="F155">
            <v>36</v>
          </cell>
          <cell r="G155">
            <v>13176</v>
          </cell>
          <cell r="H155">
            <v>3772</v>
          </cell>
          <cell r="I155">
            <v>37</v>
          </cell>
          <cell r="J155">
            <v>11</v>
          </cell>
          <cell r="K155">
            <v>44</v>
          </cell>
          <cell r="L155">
            <v>27</v>
          </cell>
          <cell r="M155">
            <v>63125</v>
          </cell>
          <cell r="N155">
            <v>0.88770000000000004</v>
          </cell>
          <cell r="O155">
            <v>1.0706</v>
          </cell>
          <cell r="P155">
            <v>0</v>
          </cell>
          <cell r="Q155">
            <v>161761</v>
          </cell>
          <cell r="R155">
            <v>129163</v>
          </cell>
          <cell r="S155">
            <v>403685</v>
          </cell>
          <cell r="T155">
            <v>320163</v>
          </cell>
          <cell r="U155">
            <v>0</v>
          </cell>
          <cell r="V155">
            <v>532482</v>
          </cell>
        </row>
        <row r="156">
          <cell r="A156" t="str">
            <v>18308</v>
          </cell>
          <cell r="B156" t="str">
            <v>18308</v>
          </cell>
          <cell r="C156" t="str">
            <v xml:space="preserve">The Shepherd's Center               </v>
          </cell>
          <cell r="D156">
            <v>44196</v>
          </cell>
          <cell r="E156">
            <v>9320</v>
          </cell>
          <cell r="F156">
            <v>28</v>
          </cell>
          <cell r="G156">
            <v>10248</v>
          </cell>
          <cell r="H156">
            <v>6433</v>
          </cell>
          <cell r="I156">
            <v>48</v>
          </cell>
          <cell r="J156">
            <v>23</v>
          </cell>
          <cell r="K156">
            <v>46</v>
          </cell>
          <cell r="L156">
            <v>33</v>
          </cell>
          <cell r="M156">
            <v>42481</v>
          </cell>
          <cell r="N156">
            <v>0.87629999999999997</v>
          </cell>
          <cell r="O156">
            <v>1.0706</v>
          </cell>
          <cell r="P156">
            <v>0</v>
          </cell>
          <cell r="Q156">
            <v>185544</v>
          </cell>
          <cell r="R156">
            <v>105363</v>
          </cell>
          <cell r="S156">
            <v>229305</v>
          </cell>
          <cell r="T156">
            <v>230775</v>
          </cell>
          <cell r="U156">
            <v>45267</v>
          </cell>
          <cell r="V156">
            <v>0</v>
          </cell>
        </row>
        <row r="157">
          <cell r="A157" t="str">
            <v>18322</v>
          </cell>
          <cell r="B157" t="str">
            <v>18322</v>
          </cell>
          <cell r="C157" t="str">
            <v xml:space="preserve">Elmhaven East                       </v>
          </cell>
          <cell r="D157">
            <v>44196</v>
          </cell>
          <cell r="E157">
            <v>11851</v>
          </cell>
          <cell r="F157">
            <v>45</v>
          </cell>
          <cell r="G157">
            <v>16470</v>
          </cell>
          <cell r="H157">
            <v>8686</v>
          </cell>
          <cell r="I157">
            <v>50</v>
          </cell>
          <cell r="J157">
            <v>34</v>
          </cell>
          <cell r="K157">
            <v>43</v>
          </cell>
          <cell r="L157">
            <v>32</v>
          </cell>
          <cell r="M157">
            <v>49357</v>
          </cell>
          <cell r="N157">
            <v>0.96579999999999999</v>
          </cell>
          <cell r="O157">
            <v>1.0706</v>
          </cell>
          <cell r="P157">
            <v>0</v>
          </cell>
          <cell r="Q157">
            <v>124701</v>
          </cell>
          <cell r="R157">
            <v>128276</v>
          </cell>
          <cell r="S157">
            <v>221147</v>
          </cell>
          <cell r="T157">
            <v>250891</v>
          </cell>
          <cell r="U157">
            <v>94455</v>
          </cell>
          <cell r="V157">
            <v>0</v>
          </cell>
        </row>
        <row r="158">
          <cell r="A158" t="str">
            <v>18403</v>
          </cell>
          <cell r="B158" t="str">
            <v>18403</v>
          </cell>
          <cell r="C158" t="str">
            <v xml:space="preserve">Oswego Operator, LLC                </v>
          </cell>
          <cell r="D158">
            <v>44196</v>
          </cell>
          <cell r="E158">
            <v>10963</v>
          </cell>
          <cell r="F158">
            <v>40</v>
          </cell>
          <cell r="G158">
            <v>14640</v>
          </cell>
          <cell r="H158">
            <v>7669</v>
          </cell>
          <cell r="I158">
            <v>63</v>
          </cell>
          <cell r="J158">
            <v>56</v>
          </cell>
          <cell r="K158">
            <v>37</v>
          </cell>
          <cell r="L158">
            <v>29</v>
          </cell>
          <cell r="M158">
            <v>48282</v>
          </cell>
          <cell r="N158">
            <v>1.2391000000000001</v>
          </cell>
          <cell r="O158">
            <v>1.0706</v>
          </cell>
          <cell r="P158">
            <v>0</v>
          </cell>
          <cell r="Q158">
            <v>106076</v>
          </cell>
          <cell r="R158">
            <v>173940</v>
          </cell>
          <cell r="S158">
            <v>229486</v>
          </cell>
          <cell r="T158">
            <v>380586</v>
          </cell>
          <cell r="U158">
            <v>0</v>
          </cell>
          <cell r="V158">
            <v>1770</v>
          </cell>
        </row>
        <row r="159">
          <cell r="A159" t="str">
            <v>18410</v>
          </cell>
          <cell r="B159" t="str">
            <v>18410</v>
          </cell>
          <cell r="C159" t="str">
            <v xml:space="preserve">Medicalodges Columbus               </v>
          </cell>
          <cell r="D159">
            <v>44196</v>
          </cell>
          <cell r="E159">
            <v>9124</v>
          </cell>
          <cell r="F159">
            <v>45</v>
          </cell>
          <cell r="G159">
            <v>16470</v>
          </cell>
          <cell r="H159">
            <v>5529</v>
          </cell>
          <cell r="I159">
            <v>50</v>
          </cell>
          <cell r="J159">
            <v>33</v>
          </cell>
          <cell r="K159">
            <v>46</v>
          </cell>
          <cell r="L159">
            <v>30</v>
          </cell>
          <cell r="M159">
            <v>51091</v>
          </cell>
          <cell r="N159">
            <v>1.1506000000000001</v>
          </cell>
          <cell r="O159">
            <v>1.0706</v>
          </cell>
          <cell r="P159">
            <v>0</v>
          </cell>
          <cell r="Q159">
            <v>173383</v>
          </cell>
          <cell r="R159">
            <v>73999</v>
          </cell>
          <cell r="S159">
            <v>368450</v>
          </cell>
          <cell r="T159">
            <v>214595</v>
          </cell>
          <cell r="U159">
            <v>38383</v>
          </cell>
          <cell r="V159">
            <v>4232</v>
          </cell>
        </row>
        <row r="160">
          <cell r="A160" t="str">
            <v>18432</v>
          </cell>
          <cell r="B160" t="str">
            <v>18432</v>
          </cell>
          <cell r="C160" t="str">
            <v xml:space="preserve">Medicalodges Kinsley                </v>
          </cell>
          <cell r="D160">
            <v>44196</v>
          </cell>
          <cell r="E160">
            <v>8687</v>
          </cell>
          <cell r="F160">
            <v>42</v>
          </cell>
          <cell r="G160">
            <v>15372</v>
          </cell>
          <cell r="H160">
            <v>3787</v>
          </cell>
          <cell r="I160">
            <v>43</v>
          </cell>
          <cell r="J160">
            <v>38</v>
          </cell>
          <cell r="K160">
            <v>35</v>
          </cell>
          <cell r="L160">
            <v>18</v>
          </cell>
          <cell r="M160">
            <v>46283</v>
          </cell>
          <cell r="N160">
            <v>1.073</v>
          </cell>
          <cell r="O160">
            <v>1.0706</v>
          </cell>
          <cell r="P160">
            <v>0</v>
          </cell>
          <cell r="Q160">
            <v>75598</v>
          </cell>
          <cell r="R160">
            <v>61467</v>
          </cell>
          <cell r="S160">
            <v>382009</v>
          </cell>
          <cell r="T160">
            <v>257197</v>
          </cell>
          <cell r="U160">
            <v>15615</v>
          </cell>
          <cell r="V160">
            <v>80500</v>
          </cell>
        </row>
        <row r="161">
          <cell r="A161" t="str">
            <v>18446</v>
          </cell>
          <cell r="B161" t="str">
            <v>18446</v>
          </cell>
          <cell r="C161" t="str">
            <v>Rossville Healthcare and Rehab Cente</v>
          </cell>
          <cell r="D161">
            <v>44196</v>
          </cell>
          <cell r="E161">
            <v>25129</v>
          </cell>
          <cell r="F161">
            <v>81</v>
          </cell>
          <cell r="G161">
            <v>29646</v>
          </cell>
          <cell r="H161">
            <v>19002</v>
          </cell>
          <cell r="I161">
            <v>76</v>
          </cell>
          <cell r="J161">
            <v>62</v>
          </cell>
          <cell r="K161">
            <v>63</v>
          </cell>
          <cell r="L161">
            <v>43</v>
          </cell>
          <cell r="M161">
            <v>84790</v>
          </cell>
          <cell r="N161">
            <v>1.2085999999999999</v>
          </cell>
          <cell r="O161">
            <v>1.0706</v>
          </cell>
          <cell r="P161">
            <v>0</v>
          </cell>
          <cell r="Q161">
            <v>303193</v>
          </cell>
          <cell r="R161">
            <v>144263</v>
          </cell>
          <cell r="S161">
            <v>677632</v>
          </cell>
          <cell r="T161">
            <v>540169</v>
          </cell>
          <cell r="U161">
            <v>0</v>
          </cell>
          <cell r="V161">
            <v>477524</v>
          </cell>
        </row>
        <row r="162">
          <cell r="A162" t="str">
            <v>18465</v>
          </cell>
          <cell r="B162" t="str">
            <v>18465</v>
          </cell>
          <cell r="C162" t="str">
            <v xml:space="preserve">Valley Health Care Center           </v>
          </cell>
          <cell r="D162">
            <v>44196</v>
          </cell>
          <cell r="E162">
            <v>10595</v>
          </cell>
          <cell r="F162">
            <v>40</v>
          </cell>
          <cell r="G162">
            <v>14640</v>
          </cell>
          <cell r="H162">
            <v>10595</v>
          </cell>
          <cell r="I162">
            <v>37</v>
          </cell>
          <cell r="J162">
            <v>16</v>
          </cell>
          <cell r="K162">
            <v>35</v>
          </cell>
          <cell r="L162">
            <v>25</v>
          </cell>
          <cell r="M162">
            <v>35013</v>
          </cell>
          <cell r="N162">
            <v>0.63980000000000004</v>
          </cell>
          <cell r="O162">
            <v>1.0706</v>
          </cell>
          <cell r="P162">
            <v>0</v>
          </cell>
          <cell r="Q162">
            <v>282338</v>
          </cell>
          <cell r="R162">
            <v>97095</v>
          </cell>
          <cell r="S162">
            <v>169500</v>
          </cell>
          <cell r="T162">
            <v>105316</v>
          </cell>
          <cell r="U162">
            <v>0</v>
          </cell>
          <cell r="V162">
            <v>0</v>
          </cell>
        </row>
        <row r="163">
          <cell r="A163" t="str">
            <v>18503</v>
          </cell>
          <cell r="B163" t="str">
            <v>18503</v>
          </cell>
          <cell r="C163" t="str">
            <v xml:space="preserve">Belleville Healthcare Center        </v>
          </cell>
          <cell r="D163">
            <v>44196</v>
          </cell>
          <cell r="E163">
            <v>12498</v>
          </cell>
          <cell r="F163">
            <v>62</v>
          </cell>
          <cell r="G163">
            <v>23602</v>
          </cell>
          <cell r="H163">
            <v>7446</v>
          </cell>
          <cell r="I163">
            <v>50</v>
          </cell>
          <cell r="J163">
            <v>37</v>
          </cell>
          <cell r="K163">
            <v>40</v>
          </cell>
          <cell r="L163">
            <v>23</v>
          </cell>
          <cell r="M163">
            <v>51296</v>
          </cell>
          <cell r="N163">
            <v>1.1236999999999999</v>
          </cell>
          <cell r="O163">
            <v>1.0706</v>
          </cell>
          <cell r="P163">
            <v>0</v>
          </cell>
          <cell r="Q163">
            <v>328019</v>
          </cell>
          <cell r="R163">
            <v>60689</v>
          </cell>
          <cell r="S163">
            <v>420664</v>
          </cell>
          <cell r="T163">
            <v>205807</v>
          </cell>
          <cell r="U163">
            <v>15721</v>
          </cell>
          <cell r="V163">
            <v>201831</v>
          </cell>
        </row>
        <row r="164">
          <cell r="A164" t="str">
            <v>18584</v>
          </cell>
          <cell r="B164" t="str">
            <v>18584</v>
          </cell>
          <cell r="C164" t="str">
            <v xml:space="preserve">Seville Operator, LLC               </v>
          </cell>
          <cell r="D164">
            <v>44196</v>
          </cell>
          <cell r="E164">
            <v>21340</v>
          </cell>
          <cell r="F164">
            <v>70</v>
          </cell>
          <cell r="G164">
            <v>25620</v>
          </cell>
          <cell r="H164">
            <v>15655</v>
          </cell>
          <cell r="I164">
            <v>64</v>
          </cell>
          <cell r="J164">
            <v>89</v>
          </cell>
          <cell r="K164">
            <v>54</v>
          </cell>
          <cell r="L164">
            <v>34</v>
          </cell>
          <cell r="M164">
            <v>93549</v>
          </cell>
          <cell r="N164">
            <v>1.2742</v>
          </cell>
          <cell r="O164">
            <v>1.0706</v>
          </cell>
          <cell r="P164">
            <v>0</v>
          </cell>
          <cell r="Q164">
            <v>242550</v>
          </cell>
          <cell r="R164">
            <v>172463</v>
          </cell>
          <cell r="S164">
            <v>846784</v>
          </cell>
          <cell r="T164">
            <v>600305</v>
          </cell>
          <cell r="U164">
            <v>45146</v>
          </cell>
          <cell r="V164">
            <v>1087453</v>
          </cell>
        </row>
        <row r="165">
          <cell r="A165" t="str">
            <v>18593</v>
          </cell>
          <cell r="B165" t="str">
            <v>18593</v>
          </cell>
          <cell r="C165" t="str">
            <v xml:space="preserve">Lincoln Care and Rehab              </v>
          </cell>
          <cell r="D165">
            <v>44196</v>
          </cell>
          <cell r="E165">
            <v>13927</v>
          </cell>
          <cell r="F165">
            <v>45</v>
          </cell>
          <cell r="G165">
            <v>16470</v>
          </cell>
          <cell r="H165">
            <v>12390</v>
          </cell>
          <cell r="I165">
            <v>45</v>
          </cell>
          <cell r="J165">
            <v>75</v>
          </cell>
          <cell r="K165">
            <v>43</v>
          </cell>
          <cell r="L165">
            <v>19</v>
          </cell>
          <cell r="M165">
            <v>52511</v>
          </cell>
          <cell r="N165">
            <v>1.2222</v>
          </cell>
          <cell r="O165">
            <v>1.0706</v>
          </cell>
          <cell r="P165">
            <v>0</v>
          </cell>
          <cell r="Q165">
            <v>179132</v>
          </cell>
          <cell r="R165">
            <v>0</v>
          </cell>
          <cell r="S165">
            <v>449056</v>
          </cell>
          <cell r="T165">
            <v>427793</v>
          </cell>
          <cell r="U165">
            <v>0</v>
          </cell>
          <cell r="V165">
            <v>382553</v>
          </cell>
        </row>
        <row r="166">
          <cell r="A166" t="str">
            <v>18691</v>
          </cell>
          <cell r="B166" t="str">
            <v>18691</v>
          </cell>
          <cell r="C166" t="str">
            <v xml:space="preserve">Medicalodges Health Care Ctr Arkans </v>
          </cell>
          <cell r="D166">
            <v>44196</v>
          </cell>
          <cell r="E166">
            <v>14145</v>
          </cell>
          <cell r="F166">
            <v>45</v>
          </cell>
          <cell r="G166">
            <v>16470</v>
          </cell>
          <cell r="H166">
            <v>10761</v>
          </cell>
          <cell r="I166">
            <v>46</v>
          </cell>
          <cell r="J166">
            <v>51</v>
          </cell>
          <cell r="K166">
            <v>41</v>
          </cell>
          <cell r="L166">
            <v>29</v>
          </cell>
          <cell r="M166">
            <v>63964</v>
          </cell>
          <cell r="N166">
            <v>0.98699999999999999</v>
          </cell>
          <cell r="O166">
            <v>1.0706</v>
          </cell>
          <cell r="P166">
            <v>0</v>
          </cell>
          <cell r="Q166">
            <v>104866</v>
          </cell>
          <cell r="R166">
            <v>82399</v>
          </cell>
          <cell r="S166">
            <v>567634</v>
          </cell>
          <cell r="T166">
            <v>196497</v>
          </cell>
          <cell r="U166">
            <v>29332</v>
          </cell>
          <cell r="V166">
            <v>135424</v>
          </cell>
        </row>
        <row r="167">
          <cell r="A167" t="str">
            <v>18713</v>
          </cell>
          <cell r="B167" t="str">
            <v>18713</v>
          </cell>
          <cell r="C167" t="str">
            <v xml:space="preserve">Medicalodges Paola                  </v>
          </cell>
          <cell r="D167">
            <v>44196</v>
          </cell>
          <cell r="E167">
            <v>24597</v>
          </cell>
          <cell r="F167">
            <v>93</v>
          </cell>
          <cell r="G167">
            <v>34038</v>
          </cell>
          <cell r="H167">
            <v>23325</v>
          </cell>
          <cell r="I167">
            <v>55</v>
          </cell>
          <cell r="J167">
            <v>42</v>
          </cell>
          <cell r="K167">
            <v>42</v>
          </cell>
          <cell r="L167">
            <v>31</v>
          </cell>
          <cell r="M167">
            <v>65087</v>
          </cell>
          <cell r="N167">
            <v>0.73970000000000002</v>
          </cell>
          <cell r="O167">
            <v>1.0706</v>
          </cell>
          <cell r="P167">
            <v>0</v>
          </cell>
          <cell r="Q167">
            <v>221884</v>
          </cell>
          <cell r="R167">
            <v>158726</v>
          </cell>
          <cell r="S167">
            <v>395368</v>
          </cell>
          <cell r="T167">
            <v>482815</v>
          </cell>
          <cell r="U167">
            <v>3490</v>
          </cell>
          <cell r="V167">
            <v>0</v>
          </cell>
        </row>
        <row r="168">
          <cell r="A168" t="str">
            <v>18757</v>
          </cell>
          <cell r="B168" t="str">
            <v>18757</v>
          </cell>
          <cell r="C168" t="str">
            <v xml:space="preserve">Locust Grove Village                </v>
          </cell>
          <cell r="D168">
            <v>44196</v>
          </cell>
          <cell r="E168">
            <v>11842</v>
          </cell>
          <cell r="F168">
            <v>38</v>
          </cell>
          <cell r="G168">
            <v>14268</v>
          </cell>
          <cell r="H168">
            <v>6651</v>
          </cell>
          <cell r="I168">
            <v>43</v>
          </cell>
          <cell r="J168">
            <v>40</v>
          </cell>
          <cell r="K168">
            <v>38</v>
          </cell>
          <cell r="L168">
            <v>36</v>
          </cell>
          <cell r="M168">
            <v>45373</v>
          </cell>
          <cell r="N168">
            <v>0.98219999999999996</v>
          </cell>
          <cell r="O168">
            <v>1.0706</v>
          </cell>
          <cell r="P168">
            <v>0</v>
          </cell>
          <cell r="Q168">
            <v>133395</v>
          </cell>
          <cell r="R168">
            <v>0</v>
          </cell>
          <cell r="S168">
            <v>388427</v>
          </cell>
          <cell r="T168">
            <v>295745</v>
          </cell>
          <cell r="U168">
            <v>11339</v>
          </cell>
          <cell r="V168">
            <v>128766</v>
          </cell>
        </row>
        <row r="169">
          <cell r="A169" t="str">
            <v>18772</v>
          </cell>
          <cell r="B169" t="str">
            <v>18772</v>
          </cell>
          <cell r="C169" t="str">
            <v xml:space="preserve">Greeley County Hospital, LTCU       </v>
          </cell>
          <cell r="D169">
            <v>44196</v>
          </cell>
          <cell r="E169">
            <v>9208</v>
          </cell>
          <cell r="F169">
            <v>32</v>
          </cell>
          <cell r="G169">
            <v>11712</v>
          </cell>
          <cell r="H169">
            <v>4543</v>
          </cell>
          <cell r="I169">
            <v>50</v>
          </cell>
          <cell r="J169">
            <v>19</v>
          </cell>
          <cell r="K169">
            <v>48</v>
          </cell>
          <cell r="L169">
            <v>32</v>
          </cell>
          <cell r="M169">
            <v>44976</v>
          </cell>
          <cell r="N169">
            <v>0.93589999999999995</v>
          </cell>
          <cell r="O169">
            <v>1.0706</v>
          </cell>
          <cell r="P169">
            <v>0</v>
          </cell>
          <cell r="Q169">
            <v>91036</v>
          </cell>
          <cell r="R169">
            <v>0</v>
          </cell>
          <cell r="S169">
            <v>555259</v>
          </cell>
          <cell r="T169">
            <v>192238</v>
          </cell>
          <cell r="U169">
            <v>0</v>
          </cell>
          <cell r="V169">
            <v>100283</v>
          </cell>
        </row>
        <row r="170">
          <cell r="A170" t="str">
            <v>18871</v>
          </cell>
          <cell r="B170" t="str">
            <v>18871</v>
          </cell>
          <cell r="C170" t="str">
            <v xml:space="preserve">Parsons Presbyterian Manor          </v>
          </cell>
          <cell r="D170">
            <v>44196</v>
          </cell>
          <cell r="E170">
            <v>10558</v>
          </cell>
          <cell r="F170">
            <v>43</v>
          </cell>
          <cell r="G170">
            <v>15738</v>
          </cell>
          <cell r="H170">
            <v>6533</v>
          </cell>
          <cell r="I170">
            <v>67</v>
          </cell>
          <cell r="J170">
            <v>51</v>
          </cell>
          <cell r="K170">
            <v>63</v>
          </cell>
          <cell r="L170">
            <v>38</v>
          </cell>
          <cell r="M170">
            <v>61167</v>
          </cell>
          <cell r="N170">
            <v>1.0627</v>
          </cell>
          <cell r="O170">
            <v>1.0706</v>
          </cell>
          <cell r="P170">
            <v>0</v>
          </cell>
          <cell r="Q170">
            <v>55261</v>
          </cell>
          <cell r="R170">
            <v>97264</v>
          </cell>
          <cell r="S170">
            <v>334272</v>
          </cell>
          <cell r="T170">
            <v>387646</v>
          </cell>
          <cell r="U170">
            <v>0</v>
          </cell>
          <cell r="V170">
            <v>396562</v>
          </cell>
        </row>
        <row r="171">
          <cell r="A171" t="str">
            <v>18927</v>
          </cell>
          <cell r="B171" t="str">
            <v>18927</v>
          </cell>
          <cell r="C171" t="str">
            <v xml:space="preserve">Eureka Nursing Center               </v>
          </cell>
          <cell r="D171">
            <v>44196</v>
          </cell>
          <cell r="E171">
            <v>16792</v>
          </cell>
          <cell r="F171">
            <v>60</v>
          </cell>
          <cell r="G171">
            <v>21960</v>
          </cell>
          <cell r="H171">
            <v>10986</v>
          </cell>
          <cell r="I171">
            <v>63</v>
          </cell>
          <cell r="J171">
            <v>40</v>
          </cell>
          <cell r="K171">
            <v>50</v>
          </cell>
          <cell r="L171">
            <v>36</v>
          </cell>
          <cell r="M171">
            <v>62909</v>
          </cell>
          <cell r="N171">
            <v>1.0729</v>
          </cell>
          <cell r="O171">
            <v>1.0706</v>
          </cell>
          <cell r="P171">
            <v>0</v>
          </cell>
          <cell r="Q171">
            <v>248853</v>
          </cell>
          <cell r="R171">
            <v>171314</v>
          </cell>
          <cell r="S171">
            <v>470628</v>
          </cell>
          <cell r="T171">
            <v>233209</v>
          </cell>
          <cell r="U171">
            <v>0</v>
          </cell>
          <cell r="V171">
            <v>683</v>
          </cell>
        </row>
        <row r="172">
          <cell r="A172" t="str">
            <v>19019</v>
          </cell>
          <cell r="B172" t="str">
            <v>19019</v>
          </cell>
          <cell r="C172" t="str">
            <v xml:space="preserve">Chetopa Manor                       </v>
          </cell>
          <cell r="D172">
            <v>44196</v>
          </cell>
          <cell r="E172">
            <v>8978</v>
          </cell>
          <cell r="F172">
            <v>38</v>
          </cell>
          <cell r="G172">
            <v>13908</v>
          </cell>
          <cell r="H172">
            <v>6863</v>
          </cell>
          <cell r="I172">
            <v>47</v>
          </cell>
          <cell r="J172">
            <v>25</v>
          </cell>
          <cell r="K172">
            <v>41</v>
          </cell>
          <cell r="L172">
            <v>29</v>
          </cell>
          <cell r="M172">
            <v>44417</v>
          </cell>
          <cell r="N172">
            <v>0.87109999999999999</v>
          </cell>
          <cell r="O172">
            <v>1.0706</v>
          </cell>
          <cell r="P172">
            <v>0</v>
          </cell>
          <cell r="Q172">
            <v>85919</v>
          </cell>
          <cell r="R172">
            <v>80956</v>
          </cell>
          <cell r="S172">
            <v>147573</v>
          </cell>
          <cell r="T172">
            <v>283580</v>
          </cell>
          <cell r="U172">
            <v>137912</v>
          </cell>
          <cell r="V172">
            <v>6251</v>
          </cell>
        </row>
        <row r="173">
          <cell r="A173" t="str">
            <v>19110</v>
          </cell>
          <cell r="B173" t="str">
            <v>19110</v>
          </cell>
          <cell r="C173" t="str">
            <v xml:space="preserve">Colby Operator, LLC                 </v>
          </cell>
          <cell r="D173">
            <v>44196</v>
          </cell>
          <cell r="E173">
            <v>10822</v>
          </cell>
          <cell r="F173">
            <v>40</v>
          </cell>
          <cell r="G173">
            <v>14640</v>
          </cell>
          <cell r="H173">
            <v>5438</v>
          </cell>
          <cell r="I173">
            <v>50</v>
          </cell>
          <cell r="J173">
            <v>41</v>
          </cell>
          <cell r="K173">
            <v>52</v>
          </cell>
          <cell r="L173">
            <v>26</v>
          </cell>
          <cell r="M173">
            <v>42447</v>
          </cell>
          <cell r="N173">
            <v>1.2283999999999999</v>
          </cell>
          <cell r="O173">
            <v>1.0706</v>
          </cell>
          <cell r="P173">
            <v>0</v>
          </cell>
          <cell r="Q173">
            <v>80879</v>
          </cell>
          <cell r="R173">
            <v>0</v>
          </cell>
          <cell r="S173">
            <v>440933</v>
          </cell>
          <cell r="T173">
            <v>408619</v>
          </cell>
          <cell r="U173">
            <v>0</v>
          </cell>
          <cell r="V173">
            <v>114245</v>
          </cell>
        </row>
        <row r="174">
          <cell r="A174" t="str">
            <v>19153</v>
          </cell>
          <cell r="B174" t="str">
            <v>19153</v>
          </cell>
          <cell r="C174" t="str">
            <v xml:space="preserve">Country Care Home                   </v>
          </cell>
          <cell r="D174">
            <v>44196</v>
          </cell>
          <cell r="E174">
            <v>15170</v>
          </cell>
          <cell r="F174">
            <v>45</v>
          </cell>
          <cell r="G174">
            <v>16470</v>
          </cell>
          <cell r="H174">
            <v>7209</v>
          </cell>
          <cell r="I174">
            <v>55</v>
          </cell>
          <cell r="J174">
            <v>58</v>
          </cell>
          <cell r="K174">
            <v>57</v>
          </cell>
          <cell r="L174">
            <v>29</v>
          </cell>
          <cell r="M174">
            <v>57634</v>
          </cell>
          <cell r="N174">
            <v>0.98309999999999997</v>
          </cell>
          <cell r="O174">
            <v>1.0706</v>
          </cell>
          <cell r="P174">
            <v>0</v>
          </cell>
          <cell r="Q174">
            <v>129838</v>
          </cell>
          <cell r="R174">
            <v>91214</v>
          </cell>
          <cell r="S174">
            <v>565161</v>
          </cell>
          <cell r="T174">
            <v>372054</v>
          </cell>
          <cell r="U174">
            <v>0</v>
          </cell>
          <cell r="V174">
            <v>93171</v>
          </cell>
        </row>
        <row r="175">
          <cell r="A175" t="str">
            <v>19245</v>
          </cell>
          <cell r="B175" t="str">
            <v>19245</v>
          </cell>
          <cell r="C175" t="str">
            <v xml:space="preserve">Arma Operator, LLC                  </v>
          </cell>
          <cell r="D175">
            <v>44196</v>
          </cell>
          <cell r="E175">
            <v>15528</v>
          </cell>
          <cell r="F175">
            <v>45</v>
          </cell>
          <cell r="G175">
            <v>16470</v>
          </cell>
          <cell r="H175">
            <v>11787</v>
          </cell>
          <cell r="I175">
            <v>68</v>
          </cell>
          <cell r="J175">
            <v>42</v>
          </cell>
          <cell r="K175">
            <v>69</v>
          </cell>
          <cell r="L175">
            <v>44</v>
          </cell>
          <cell r="M175">
            <v>63652</v>
          </cell>
          <cell r="N175">
            <v>1.2887</v>
          </cell>
          <cell r="O175">
            <v>1.0706</v>
          </cell>
          <cell r="P175">
            <v>0</v>
          </cell>
          <cell r="Q175">
            <v>146351</v>
          </cell>
          <cell r="R175">
            <v>0</v>
          </cell>
          <cell r="S175">
            <v>683493</v>
          </cell>
          <cell r="T175">
            <v>530864</v>
          </cell>
          <cell r="U175">
            <v>26226</v>
          </cell>
          <cell r="V175">
            <v>0</v>
          </cell>
        </row>
        <row r="176">
          <cell r="A176" t="str">
            <v>19300</v>
          </cell>
          <cell r="B176" t="str">
            <v>19300</v>
          </cell>
          <cell r="C176" t="str">
            <v xml:space="preserve">Montgomery Place Nursing Center,LLC </v>
          </cell>
          <cell r="D176">
            <v>44196</v>
          </cell>
          <cell r="E176">
            <v>10150</v>
          </cell>
          <cell r="F176">
            <v>43</v>
          </cell>
          <cell r="G176">
            <v>15738</v>
          </cell>
          <cell r="H176">
            <v>7021</v>
          </cell>
          <cell r="I176">
            <v>46</v>
          </cell>
          <cell r="J176">
            <v>47</v>
          </cell>
          <cell r="K176">
            <v>38</v>
          </cell>
          <cell r="L176">
            <v>19</v>
          </cell>
          <cell r="M176">
            <v>40336</v>
          </cell>
          <cell r="N176">
            <v>1.0972999999999999</v>
          </cell>
          <cell r="O176">
            <v>1.0706</v>
          </cell>
          <cell r="P176">
            <v>0</v>
          </cell>
          <cell r="Q176">
            <v>98072</v>
          </cell>
          <cell r="R176">
            <v>51393</v>
          </cell>
          <cell r="S176">
            <v>274815</v>
          </cell>
          <cell r="T176">
            <v>298831</v>
          </cell>
          <cell r="U176">
            <v>0</v>
          </cell>
          <cell r="V176">
            <v>468</v>
          </cell>
        </row>
        <row r="177">
          <cell r="A177" t="str">
            <v>19335</v>
          </cell>
          <cell r="B177" t="str">
            <v>19335</v>
          </cell>
          <cell r="C177" t="str">
            <v>Highland Healthcare and Rehab Center</v>
          </cell>
          <cell r="D177">
            <v>44196</v>
          </cell>
          <cell r="E177">
            <v>12717</v>
          </cell>
          <cell r="F177">
            <v>44</v>
          </cell>
          <cell r="G177">
            <v>16104</v>
          </cell>
          <cell r="H177">
            <v>8821</v>
          </cell>
          <cell r="I177">
            <v>37</v>
          </cell>
          <cell r="J177">
            <v>65</v>
          </cell>
          <cell r="K177">
            <v>29</v>
          </cell>
          <cell r="L177">
            <v>26</v>
          </cell>
          <cell r="M177">
            <v>41963</v>
          </cell>
          <cell r="N177">
            <v>1.1576</v>
          </cell>
          <cell r="O177">
            <v>1.0706</v>
          </cell>
          <cell r="P177">
            <v>0</v>
          </cell>
          <cell r="Q177">
            <v>199460</v>
          </cell>
          <cell r="R177">
            <v>15248</v>
          </cell>
          <cell r="S177">
            <v>357915</v>
          </cell>
          <cell r="T177">
            <v>348528</v>
          </cell>
          <cell r="U177">
            <v>0</v>
          </cell>
          <cell r="V177">
            <v>307804</v>
          </cell>
        </row>
        <row r="178">
          <cell r="A178" t="str">
            <v>19347</v>
          </cell>
          <cell r="B178" t="str">
            <v>19347</v>
          </cell>
          <cell r="C178" t="str">
            <v>Tanglewood Nursing and Rehabilitatio</v>
          </cell>
          <cell r="D178">
            <v>44196</v>
          </cell>
          <cell r="E178">
            <v>16873</v>
          </cell>
          <cell r="F178">
            <v>54</v>
          </cell>
          <cell r="G178">
            <v>19764</v>
          </cell>
          <cell r="H178">
            <v>11327</v>
          </cell>
          <cell r="I178">
            <v>35</v>
          </cell>
          <cell r="J178">
            <v>55</v>
          </cell>
          <cell r="K178">
            <v>40</v>
          </cell>
          <cell r="L178">
            <v>17</v>
          </cell>
          <cell r="M178">
            <v>57321</v>
          </cell>
          <cell r="N178">
            <v>1.1806000000000001</v>
          </cell>
          <cell r="O178">
            <v>1.0706</v>
          </cell>
          <cell r="P178">
            <v>0</v>
          </cell>
          <cell r="Q178">
            <v>188461</v>
          </cell>
          <cell r="R178">
            <v>92017</v>
          </cell>
          <cell r="S178">
            <v>390340</v>
          </cell>
          <cell r="T178">
            <v>495628</v>
          </cell>
          <cell r="U178">
            <v>23638</v>
          </cell>
          <cell r="V178">
            <v>575</v>
          </cell>
        </row>
        <row r="179">
          <cell r="A179" t="str">
            <v>19387</v>
          </cell>
          <cell r="B179" t="str">
            <v>19387</v>
          </cell>
          <cell r="C179" t="str">
            <v xml:space="preserve">Arkansas City Presbyterian Manor    </v>
          </cell>
          <cell r="D179">
            <v>44196</v>
          </cell>
          <cell r="E179">
            <v>17093</v>
          </cell>
          <cell r="F179">
            <v>60</v>
          </cell>
          <cell r="G179">
            <v>21960</v>
          </cell>
          <cell r="H179">
            <v>6353</v>
          </cell>
          <cell r="I179">
            <v>103</v>
          </cell>
          <cell r="J179">
            <v>60</v>
          </cell>
          <cell r="K179">
            <v>87</v>
          </cell>
          <cell r="L179">
            <v>64</v>
          </cell>
          <cell r="M179">
            <v>95152</v>
          </cell>
          <cell r="N179">
            <v>1.1112</v>
          </cell>
          <cell r="O179">
            <v>1.0706</v>
          </cell>
          <cell r="P179">
            <v>0</v>
          </cell>
          <cell r="Q179">
            <v>354514</v>
          </cell>
          <cell r="R179">
            <v>381213</v>
          </cell>
          <cell r="S179">
            <v>599357</v>
          </cell>
          <cell r="T179">
            <v>481130</v>
          </cell>
          <cell r="U179">
            <v>1748</v>
          </cell>
          <cell r="V179">
            <v>1121</v>
          </cell>
        </row>
        <row r="180">
          <cell r="A180" t="str">
            <v>19446</v>
          </cell>
          <cell r="B180" t="str">
            <v>19446</v>
          </cell>
          <cell r="C180" t="str">
            <v xml:space="preserve">Brighton Place West                 </v>
          </cell>
          <cell r="D180">
            <v>44196</v>
          </cell>
          <cell r="E180">
            <v>16781</v>
          </cell>
          <cell r="F180">
            <v>50</v>
          </cell>
          <cell r="G180">
            <v>18300</v>
          </cell>
          <cell r="H180">
            <v>13576</v>
          </cell>
          <cell r="I180">
            <v>33</v>
          </cell>
          <cell r="J180">
            <v>23</v>
          </cell>
          <cell r="K180">
            <v>32</v>
          </cell>
          <cell r="L180">
            <v>24</v>
          </cell>
          <cell r="M180">
            <v>0</v>
          </cell>
          <cell r="N180">
            <v>1.0339</v>
          </cell>
          <cell r="O180">
            <v>1.0706</v>
          </cell>
          <cell r="P180">
            <v>0</v>
          </cell>
          <cell r="Q180">
            <v>111636</v>
          </cell>
          <cell r="R180">
            <v>104385</v>
          </cell>
          <cell r="S180">
            <v>215515</v>
          </cell>
          <cell r="T180">
            <v>296367</v>
          </cell>
          <cell r="U180">
            <v>4706</v>
          </cell>
          <cell r="V180">
            <v>90629</v>
          </cell>
        </row>
        <row r="181">
          <cell r="A181" t="str">
            <v>19467</v>
          </cell>
          <cell r="B181" t="str">
            <v>19467</v>
          </cell>
          <cell r="C181" t="str">
            <v xml:space="preserve">Community Hospital of Onaga, LTCU   </v>
          </cell>
          <cell r="D181">
            <v>44196</v>
          </cell>
          <cell r="E181">
            <v>11534</v>
          </cell>
          <cell r="F181">
            <v>39</v>
          </cell>
          <cell r="G181">
            <v>14274</v>
          </cell>
          <cell r="H181">
            <v>7208</v>
          </cell>
          <cell r="I181">
            <v>73</v>
          </cell>
          <cell r="J181">
            <v>29</v>
          </cell>
          <cell r="K181">
            <v>73</v>
          </cell>
          <cell r="L181">
            <v>56</v>
          </cell>
          <cell r="M181">
            <v>65609</v>
          </cell>
          <cell r="N181">
            <v>0.95809999999999995</v>
          </cell>
          <cell r="O181">
            <v>1.0706</v>
          </cell>
          <cell r="P181">
            <v>0</v>
          </cell>
          <cell r="Q181">
            <v>225262</v>
          </cell>
          <cell r="R181">
            <v>188884</v>
          </cell>
          <cell r="S181">
            <v>336558</v>
          </cell>
          <cell r="T181">
            <v>380562</v>
          </cell>
          <cell r="U181">
            <v>0</v>
          </cell>
          <cell r="V181">
            <v>25210</v>
          </cell>
        </row>
        <row r="182">
          <cell r="A182" t="str">
            <v>19545</v>
          </cell>
          <cell r="B182" t="str">
            <v>19545</v>
          </cell>
          <cell r="C182" t="str">
            <v xml:space="preserve">Pleasant Valley Manor               </v>
          </cell>
          <cell r="D182">
            <v>44196</v>
          </cell>
          <cell r="E182">
            <v>16815</v>
          </cell>
          <cell r="F182">
            <v>71</v>
          </cell>
          <cell r="G182">
            <v>25986</v>
          </cell>
          <cell r="H182">
            <v>12017</v>
          </cell>
          <cell r="I182">
            <v>69</v>
          </cell>
          <cell r="J182">
            <v>32</v>
          </cell>
          <cell r="K182">
            <v>53</v>
          </cell>
          <cell r="L182">
            <v>40</v>
          </cell>
          <cell r="M182">
            <v>67630</v>
          </cell>
          <cell r="N182">
            <v>0.95389999999999997</v>
          </cell>
          <cell r="O182">
            <v>1.0706</v>
          </cell>
          <cell r="P182">
            <v>0</v>
          </cell>
          <cell r="Q182">
            <v>221287</v>
          </cell>
          <cell r="R182">
            <v>72411</v>
          </cell>
          <cell r="S182">
            <v>457728</v>
          </cell>
          <cell r="T182">
            <v>490951</v>
          </cell>
          <cell r="U182">
            <v>0</v>
          </cell>
          <cell r="V182">
            <v>5460</v>
          </cell>
        </row>
        <row r="183">
          <cell r="A183" t="str">
            <v>19579</v>
          </cell>
          <cell r="B183" t="str">
            <v>19579</v>
          </cell>
          <cell r="C183" t="str">
            <v xml:space="preserve">Medicalodges Gardner                </v>
          </cell>
          <cell r="D183">
            <v>44196</v>
          </cell>
          <cell r="E183">
            <v>25347</v>
          </cell>
          <cell r="F183">
            <v>82</v>
          </cell>
          <cell r="G183">
            <v>30012</v>
          </cell>
          <cell r="H183">
            <v>21407</v>
          </cell>
          <cell r="I183">
            <v>61</v>
          </cell>
          <cell r="J183">
            <v>59</v>
          </cell>
          <cell r="K183">
            <v>48</v>
          </cell>
          <cell r="L183">
            <v>33</v>
          </cell>
          <cell r="M183">
            <v>75554</v>
          </cell>
          <cell r="N183">
            <v>0.94940000000000002</v>
          </cell>
          <cell r="O183">
            <v>1.0706</v>
          </cell>
          <cell r="P183">
            <v>0</v>
          </cell>
          <cell r="Q183">
            <v>258385</v>
          </cell>
          <cell r="R183">
            <v>193409</v>
          </cell>
          <cell r="S183">
            <v>646192</v>
          </cell>
          <cell r="T183">
            <v>379047</v>
          </cell>
          <cell r="U183">
            <v>18216</v>
          </cell>
          <cell r="V183">
            <v>611015</v>
          </cell>
        </row>
        <row r="184">
          <cell r="A184" t="str">
            <v>19596</v>
          </cell>
          <cell r="B184" t="str">
            <v>19596</v>
          </cell>
          <cell r="C184" t="str">
            <v xml:space="preserve">Hutchinson Operator, LLC            </v>
          </cell>
          <cell r="D184">
            <v>44196</v>
          </cell>
          <cell r="E184">
            <v>16022</v>
          </cell>
          <cell r="F184">
            <v>45</v>
          </cell>
          <cell r="G184">
            <v>16470</v>
          </cell>
          <cell r="H184">
            <v>12618</v>
          </cell>
          <cell r="I184">
            <v>48</v>
          </cell>
          <cell r="J184">
            <v>42</v>
          </cell>
          <cell r="K184">
            <v>52</v>
          </cell>
          <cell r="L184">
            <v>31</v>
          </cell>
          <cell r="M184">
            <v>63977</v>
          </cell>
          <cell r="N184">
            <v>1.2656000000000001</v>
          </cell>
          <cell r="O184">
            <v>1.0706</v>
          </cell>
          <cell r="P184">
            <v>0</v>
          </cell>
          <cell r="Q184">
            <v>262416</v>
          </cell>
          <cell r="R184">
            <v>0</v>
          </cell>
          <cell r="S184">
            <v>540413</v>
          </cell>
          <cell r="T184">
            <v>407275</v>
          </cell>
          <cell r="U184">
            <v>0</v>
          </cell>
          <cell r="V184">
            <v>0</v>
          </cell>
        </row>
        <row r="185">
          <cell r="A185" t="str">
            <v>19636</v>
          </cell>
          <cell r="B185" t="str">
            <v>19636</v>
          </cell>
          <cell r="C185" t="str">
            <v xml:space="preserve">Azria Health Woodhaven              </v>
          </cell>
          <cell r="D185">
            <v>44196</v>
          </cell>
          <cell r="E185">
            <v>14874</v>
          </cell>
          <cell r="F185">
            <v>56</v>
          </cell>
          <cell r="G185">
            <v>20496</v>
          </cell>
          <cell r="H185">
            <v>7257</v>
          </cell>
          <cell r="I185">
            <v>53</v>
          </cell>
          <cell r="J185">
            <v>31</v>
          </cell>
          <cell r="K185">
            <v>43</v>
          </cell>
          <cell r="L185">
            <v>25</v>
          </cell>
          <cell r="M185">
            <v>55818</v>
          </cell>
          <cell r="N185">
            <v>1.2020999999999999</v>
          </cell>
          <cell r="O185">
            <v>1.0706</v>
          </cell>
          <cell r="P185">
            <v>0</v>
          </cell>
          <cell r="Q185">
            <v>239736</v>
          </cell>
          <cell r="R185">
            <v>0</v>
          </cell>
          <cell r="S185">
            <v>496500</v>
          </cell>
          <cell r="T185">
            <v>455600</v>
          </cell>
          <cell r="U185">
            <v>44242</v>
          </cell>
          <cell r="V185">
            <v>30508</v>
          </cell>
        </row>
        <row r="186">
          <cell r="A186" t="str">
            <v>19648</v>
          </cell>
          <cell r="B186" t="str">
            <v>19648</v>
          </cell>
          <cell r="C186" t="str">
            <v xml:space="preserve">Prairie Senior Living Complex       </v>
          </cell>
          <cell r="D186">
            <v>44196</v>
          </cell>
          <cell r="E186">
            <v>19014</v>
          </cell>
          <cell r="F186">
            <v>60</v>
          </cell>
          <cell r="G186">
            <v>21960</v>
          </cell>
          <cell r="H186">
            <v>9297</v>
          </cell>
          <cell r="I186">
            <v>78</v>
          </cell>
          <cell r="J186">
            <v>65</v>
          </cell>
          <cell r="K186">
            <v>86</v>
          </cell>
          <cell r="L186">
            <v>51</v>
          </cell>
          <cell r="M186">
            <v>97720</v>
          </cell>
          <cell r="N186">
            <v>0.94379999999999997</v>
          </cell>
          <cell r="O186">
            <v>1.0706</v>
          </cell>
          <cell r="P186">
            <v>0</v>
          </cell>
          <cell r="Q186">
            <v>309713</v>
          </cell>
          <cell r="R186">
            <v>30605</v>
          </cell>
          <cell r="S186">
            <v>1100822</v>
          </cell>
          <cell r="T186">
            <v>799720</v>
          </cell>
          <cell r="U186">
            <v>32659</v>
          </cell>
          <cell r="V186">
            <v>7896</v>
          </cell>
        </row>
        <row r="187">
          <cell r="A187" t="str">
            <v>19671</v>
          </cell>
          <cell r="B187" t="str">
            <v>19671</v>
          </cell>
          <cell r="C187" t="str">
            <v xml:space="preserve">Anthony Community Care Center       </v>
          </cell>
          <cell r="D187">
            <v>44196</v>
          </cell>
          <cell r="E187">
            <v>8507</v>
          </cell>
          <cell r="F187">
            <v>30</v>
          </cell>
          <cell r="G187">
            <v>12254</v>
          </cell>
          <cell r="H187">
            <v>3479</v>
          </cell>
          <cell r="I187">
            <v>45</v>
          </cell>
          <cell r="J187">
            <v>33</v>
          </cell>
          <cell r="K187">
            <v>47</v>
          </cell>
          <cell r="L187">
            <v>28</v>
          </cell>
          <cell r="M187">
            <v>33490</v>
          </cell>
          <cell r="N187">
            <v>0.89459999999999995</v>
          </cell>
          <cell r="O187">
            <v>1.0706</v>
          </cell>
          <cell r="P187">
            <v>0</v>
          </cell>
          <cell r="Q187">
            <v>95976</v>
          </cell>
          <cell r="R187">
            <v>71691</v>
          </cell>
          <cell r="S187">
            <v>216570</v>
          </cell>
          <cell r="T187">
            <v>192501</v>
          </cell>
          <cell r="U187">
            <v>0</v>
          </cell>
          <cell r="V187">
            <v>22563</v>
          </cell>
        </row>
        <row r="188">
          <cell r="A188" t="str">
            <v>19684</v>
          </cell>
          <cell r="B188" t="str">
            <v>19683</v>
          </cell>
          <cell r="C188" t="str">
            <v xml:space="preserve">Logan County Manor                  </v>
          </cell>
          <cell r="D188">
            <v>43830</v>
          </cell>
          <cell r="E188">
            <v>9316</v>
          </cell>
          <cell r="F188">
            <v>32</v>
          </cell>
          <cell r="G188">
            <v>12850</v>
          </cell>
          <cell r="H188">
            <v>5181</v>
          </cell>
          <cell r="I188">
            <v>53</v>
          </cell>
          <cell r="J188">
            <v>18</v>
          </cell>
          <cell r="K188">
            <v>39</v>
          </cell>
          <cell r="L188">
            <v>36</v>
          </cell>
          <cell r="M188">
            <v>51710</v>
          </cell>
          <cell r="N188">
            <v>0.94620000000000004</v>
          </cell>
          <cell r="O188">
            <v>1.0706</v>
          </cell>
          <cell r="P188">
            <v>0</v>
          </cell>
          <cell r="Q188">
            <v>16500</v>
          </cell>
          <cell r="R188">
            <v>0</v>
          </cell>
          <cell r="S188">
            <v>601932</v>
          </cell>
          <cell r="T188">
            <v>228995</v>
          </cell>
          <cell r="U188">
            <v>0</v>
          </cell>
          <cell r="V188">
            <v>365218</v>
          </cell>
        </row>
        <row r="189">
          <cell r="A189" t="str">
            <v>19692</v>
          </cell>
          <cell r="B189" t="str">
            <v>19692</v>
          </cell>
          <cell r="C189" t="str">
            <v xml:space="preserve">Countryside Health Center           </v>
          </cell>
          <cell r="D189">
            <v>44196</v>
          </cell>
          <cell r="E189">
            <v>31424</v>
          </cell>
          <cell r="F189">
            <v>88</v>
          </cell>
          <cell r="G189">
            <v>32208</v>
          </cell>
          <cell r="H189">
            <v>30239</v>
          </cell>
          <cell r="I189">
            <v>53</v>
          </cell>
          <cell r="J189">
            <v>75</v>
          </cell>
          <cell r="K189">
            <v>46</v>
          </cell>
          <cell r="L189">
            <v>23</v>
          </cell>
          <cell r="M189">
            <v>63906</v>
          </cell>
          <cell r="N189">
            <v>0.71809999999999996</v>
          </cell>
          <cell r="O189">
            <v>1.0706</v>
          </cell>
          <cell r="P189">
            <v>0</v>
          </cell>
          <cell r="Q189">
            <v>347189</v>
          </cell>
          <cell r="R189">
            <v>166181</v>
          </cell>
          <cell r="S189">
            <v>290978</v>
          </cell>
          <cell r="T189">
            <v>478627</v>
          </cell>
          <cell r="U189">
            <v>0</v>
          </cell>
          <cell r="V189">
            <v>0</v>
          </cell>
        </row>
        <row r="190">
          <cell r="A190" t="str">
            <v>19708</v>
          </cell>
          <cell r="B190" t="str">
            <v>19708</v>
          </cell>
          <cell r="C190" t="str">
            <v xml:space="preserve">Diversicare of Sedgwick             </v>
          </cell>
          <cell r="D190">
            <v>44196</v>
          </cell>
          <cell r="E190">
            <v>17749</v>
          </cell>
          <cell r="F190">
            <v>62</v>
          </cell>
          <cell r="G190">
            <v>22692</v>
          </cell>
          <cell r="H190">
            <v>13170</v>
          </cell>
          <cell r="I190">
            <v>56</v>
          </cell>
          <cell r="J190">
            <v>92</v>
          </cell>
          <cell r="K190">
            <v>44</v>
          </cell>
          <cell r="L190">
            <v>39</v>
          </cell>
          <cell r="M190">
            <v>64522</v>
          </cell>
          <cell r="N190">
            <v>1.2056</v>
          </cell>
          <cell r="O190">
            <v>1.0706</v>
          </cell>
          <cell r="P190">
            <v>0</v>
          </cell>
          <cell r="Q190">
            <v>289307</v>
          </cell>
          <cell r="R190">
            <v>145828</v>
          </cell>
          <cell r="S190">
            <v>642547</v>
          </cell>
          <cell r="T190">
            <v>351552</v>
          </cell>
          <cell r="U190">
            <v>0</v>
          </cell>
          <cell r="V190">
            <v>0</v>
          </cell>
        </row>
        <row r="191">
          <cell r="A191" t="str">
            <v>19782</v>
          </cell>
          <cell r="B191" t="str">
            <v>19782</v>
          </cell>
          <cell r="C191" t="str">
            <v xml:space="preserve">Sabetha Nursing Center              </v>
          </cell>
          <cell r="D191">
            <v>44196</v>
          </cell>
          <cell r="E191">
            <v>11444</v>
          </cell>
          <cell r="F191">
            <v>40</v>
          </cell>
          <cell r="G191">
            <v>14640</v>
          </cell>
          <cell r="H191">
            <v>8966</v>
          </cell>
          <cell r="I191">
            <v>52</v>
          </cell>
          <cell r="J191">
            <v>37</v>
          </cell>
          <cell r="K191">
            <v>34</v>
          </cell>
          <cell r="L191">
            <v>22</v>
          </cell>
          <cell r="M191">
            <v>44347</v>
          </cell>
          <cell r="N191">
            <v>1.0607</v>
          </cell>
          <cell r="O191">
            <v>1.0706</v>
          </cell>
          <cell r="P191">
            <v>0</v>
          </cell>
          <cell r="Q191">
            <v>262972</v>
          </cell>
          <cell r="R191">
            <v>53461</v>
          </cell>
          <cell r="S191">
            <v>351480</v>
          </cell>
          <cell r="T191">
            <v>187931</v>
          </cell>
          <cell r="U191">
            <v>0</v>
          </cell>
          <cell r="V191">
            <v>1523</v>
          </cell>
        </row>
        <row r="192">
          <cell r="A192" t="str">
            <v>19865</v>
          </cell>
          <cell r="B192" t="str">
            <v>19865</v>
          </cell>
          <cell r="C192" t="str">
            <v xml:space="preserve">Botkin Care and Rehab               </v>
          </cell>
          <cell r="D192">
            <v>44196</v>
          </cell>
          <cell r="E192">
            <v>14362</v>
          </cell>
          <cell r="F192">
            <v>45</v>
          </cell>
          <cell r="G192">
            <v>16470</v>
          </cell>
          <cell r="H192">
            <v>12030</v>
          </cell>
          <cell r="I192">
            <v>48</v>
          </cell>
          <cell r="J192">
            <v>34</v>
          </cell>
          <cell r="K192">
            <v>48</v>
          </cell>
          <cell r="L192">
            <v>28</v>
          </cell>
          <cell r="M192">
            <v>51667</v>
          </cell>
          <cell r="N192">
            <v>1.1057999999999999</v>
          </cell>
          <cell r="O192">
            <v>1.0706</v>
          </cell>
          <cell r="P192">
            <v>0</v>
          </cell>
          <cell r="Q192">
            <v>123634</v>
          </cell>
          <cell r="R192">
            <v>0</v>
          </cell>
          <cell r="S192">
            <v>707111</v>
          </cell>
          <cell r="T192">
            <v>292855</v>
          </cell>
          <cell r="U192">
            <v>0</v>
          </cell>
          <cell r="V192">
            <v>131205</v>
          </cell>
        </row>
        <row r="193">
          <cell r="A193" t="str">
            <v>19874</v>
          </cell>
          <cell r="B193" t="str">
            <v>19874</v>
          </cell>
          <cell r="C193" t="str">
            <v xml:space="preserve">Chase County Care and Rehab         </v>
          </cell>
          <cell r="D193">
            <v>44196</v>
          </cell>
          <cell r="E193">
            <v>9577</v>
          </cell>
          <cell r="F193">
            <v>45</v>
          </cell>
          <cell r="G193">
            <v>16470</v>
          </cell>
          <cell r="H193">
            <v>6156</v>
          </cell>
          <cell r="I193">
            <v>33</v>
          </cell>
          <cell r="J193">
            <v>41</v>
          </cell>
          <cell r="K193">
            <v>33</v>
          </cell>
          <cell r="L193">
            <v>17</v>
          </cell>
          <cell r="M193">
            <v>31667</v>
          </cell>
          <cell r="N193">
            <v>1.1042000000000001</v>
          </cell>
          <cell r="O193">
            <v>1.0706</v>
          </cell>
          <cell r="P193">
            <v>0</v>
          </cell>
          <cell r="Q193">
            <v>164750</v>
          </cell>
          <cell r="R193">
            <v>0</v>
          </cell>
          <cell r="S193">
            <v>347471</v>
          </cell>
          <cell r="T193">
            <v>214632</v>
          </cell>
          <cell r="U193">
            <v>0</v>
          </cell>
          <cell r="V193">
            <v>136058</v>
          </cell>
        </row>
        <row r="194">
          <cell r="A194" t="str">
            <v>19884</v>
          </cell>
          <cell r="B194" t="str">
            <v>19884</v>
          </cell>
          <cell r="C194" t="str">
            <v xml:space="preserve">Leisure Homestead at St. John       </v>
          </cell>
          <cell r="D194">
            <v>44196</v>
          </cell>
          <cell r="E194">
            <v>8926</v>
          </cell>
          <cell r="F194">
            <v>30</v>
          </cell>
          <cell r="G194">
            <v>10980</v>
          </cell>
          <cell r="H194">
            <v>6168</v>
          </cell>
          <cell r="I194">
            <v>34</v>
          </cell>
          <cell r="J194">
            <v>10</v>
          </cell>
          <cell r="K194">
            <v>31</v>
          </cell>
          <cell r="L194">
            <v>26</v>
          </cell>
          <cell r="M194">
            <v>38240</v>
          </cell>
          <cell r="N194">
            <v>0.94330000000000003</v>
          </cell>
          <cell r="O194">
            <v>1.0706</v>
          </cell>
          <cell r="P194">
            <v>0</v>
          </cell>
          <cell r="Q194">
            <v>84473</v>
          </cell>
          <cell r="R194">
            <v>156485</v>
          </cell>
          <cell r="S194">
            <v>286620</v>
          </cell>
          <cell r="T194">
            <v>275879</v>
          </cell>
          <cell r="U194">
            <v>0</v>
          </cell>
          <cell r="V194">
            <v>341</v>
          </cell>
        </row>
        <row r="195">
          <cell r="A195" t="str">
            <v>19909</v>
          </cell>
          <cell r="B195" t="str">
            <v>19909</v>
          </cell>
          <cell r="C195" t="str">
            <v xml:space="preserve">El Dorado Care and Rehab            </v>
          </cell>
          <cell r="D195">
            <v>44196</v>
          </cell>
          <cell r="E195">
            <v>11869</v>
          </cell>
          <cell r="F195">
            <v>50</v>
          </cell>
          <cell r="G195">
            <v>18300</v>
          </cell>
          <cell r="H195">
            <v>8846</v>
          </cell>
          <cell r="I195">
            <v>44</v>
          </cell>
          <cell r="J195">
            <v>50</v>
          </cell>
          <cell r="K195">
            <v>41</v>
          </cell>
          <cell r="L195">
            <v>18</v>
          </cell>
          <cell r="M195">
            <v>39998</v>
          </cell>
          <cell r="N195">
            <v>1.1944999999999999</v>
          </cell>
          <cell r="O195">
            <v>1.0706</v>
          </cell>
          <cell r="P195">
            <v>0</v>
          </cell>
          <cell r="Q195">
            <v>112599</v>
          </cell>
          <cell r="R195">
            <v>0</v>
          </cell>
          <cell r="S195">
            <v>705584</v>
          </cell>
          <cell r="T195">
            <v>308369</v>
          </cell>
          <cell r="U195">
            <v>0</v>
          </cell>
          <cell r="V195">
            <v>395438</v>
          </cell>
        </row>
        <row r="196">
          <cell r="A196" t="str">
            <v>19917</v>
          </cell>
          <cell r="B196" t="str">
            <v>19917</v>
          </cell>
          <cell r="C196" t="str">
            <v xml:space="preserve">Windsor Place at Iola, LLC          </v>
          </cell>
          <cell r="D196">
            <v>44196</v>
          </cell>
          <cell r="E196">
            <v>14699</v>
          </cell>
          <cell r="F196">
            <v>45</v>
          </cell>
          <cell r="G196">
            <v>16470</v>
          </cell>
          <cell r="H196">
            <v>9530</v>
          </cell>
          <cell r="I196">
            <v>102</v>
          </cell>
          <cell r="J196">
            <v>40</v>
          </cell>
          <cell r="K196">
            <v>77</v>
          </cell>
          <cell r="L196">
            <v>66</v>
          </cell>
          <cell r="M196">
            <v>62544</v>
          </cell>
          <cell r="N196">
            <v>1.0499000000000001</v>
          </cell>
          <cell r="O196">
            <v>1.0706</v>
          </cell>
          <cell r="P196">
            <v>0</v>
          </cell>
          <cell r="Q196">
            <v>186953</v>
          </cell>
          <cell r="R196">
            <v>29753</v>
          </cell>
          <cell r="S196">
            <v>426932</v>
          </cell>
          <cell r="T196">
            <v>559169</v>
          </cell>
          <cell r="U196">
            <v>13521</v>
          </cell>
          <cell r="V196">
            <v>0</v>
          </cell>
        </row>
        <row r="197">
          <cell r="A197" t="str">
            <v>19928</v>
          </cell>
          <cell r="B197" t="str">
            <v>19928</v>
          </cell>
          <cell r="C197" t="str">
            <v xml:space="preserve">Village Manor                       </v>
          </cell>
          <cell r="D197">
            <v>44196</v>
          </cell>
          <cell r="E197">
            <v>24633</v>
          </cell>
          <cell r="F197">
            <v>75</v>
          </cell>
          <cell r="G197">
            <v>27174</v>
          </cell>
          <cell r="H197">
            <v>14919</v>
          </cell>
          <cell r="I197">
            <v>122</v>
          </cell>
          <cell r="J197">
            <v>91</v>
          </cell>
          <cell r="K197">
            <v>114</v>
          </cell>
          <cell r="L197">
            <v>73</v>
          </cell>
          <cell r="M197">
            <v>110799</v>
          </cell>
          <cell r="N197">
            <v>0.92989999999999995</v>
          </cell>
          <cell r="O197">
            <v>1.0706</v>
          </cell>
          <cell r="P197">
            <v>0</v>
          </cell>
          <cell r="Q197">
            <v>408768</v>
          </cell>
          <cell r="R197">
            <v>0</v>
          </cell>
          <cell r="S197">
            <v>1385391</v>
          </cell>
          <cell r="T197">
            <v>364023</v>
          </cell>
          <cell r="U197">
            <v>0</v>
          </cell>
          <cell r="V197">
            <v>0</v>
          </cell>
        </row>
        <row r="198">
          <cell r="A198" t="str">
            <v>20020</v>
          </cell>
          <cell r="B198" t="str">
            <v>20020</v>
          </cell>
          <cell r="C198" t="str">
            <v xml:space="preserve">Pratt Operator, LLC                 </v>
          </cell>
          <cell r="D198">
            <v>44196</v>
          </cell>
          <cell r="E198">
            <v>15242</v>
          </cell>
          <cell r="F198">
            <v>45</v>
          </cell>
          <cell r="G198">
            <v>16470</v>
          </cell>
          <cell r="H198">
            <v>9791</v>
          </cell>
          <cell r="I198">
            <v>44</v>
          </cell>
          <cell r="J198">
            <v>44</v>
          </cell>
          <cell r="K198">
            <v>47</v>
          </cell>
          <cell r="L198">
            <v>29</v>
          </cell>
          <cell r="M198">
            <v>55746</v>
          </cell>
          <cell r="N198">
            <v>1.2566999999999999</v>
          </cell>
          <cell r="O198">
            <v>1.0706</v>
          </cell>
          <cell r="P198">
            <v>0</v>
          </cell>
          <cell r="Q198">
            <v>140745</v>
          </cell>
          <cell r="R198">
            <v>0</v>
          </cell>
          <cell r="S198">
            <v>699676</v>
          </cell>
          <cell r="T198">
            <v>506011</v>
          </cell>
          <cell r="U198">
            <v>10182</v>
          </cell>
          <cell r="V198">
            <v>3631</v>
          </cell>
        </row>
        <row r="199">
          <cell r="A199" t="str">
            <v>20076</v>
          </cell>
          <cell r="B199" t="str">
            <v>20076</v>
          </cell>
          <cell r="C199" t="str">
            <v xml:space="preserve">Coffey County Hospital              </v>
          </cell>
          <cell r="D199">
            <v>44196</v>
          </cell>
          <cell r="E199">
            <v>7201</v>
          </cell>
          <cell r="F199">
            <v>30</v>
          </cell>
          <cell r="G199">
            <v>10980</v>
          </cell>
          <cell r="H199">
            <v>3073</v>
          </cell>
          <cell r="I199">
            <v>47</v>
          </cell>
          <cell r="J199">
            <v>19</v>
          </cell>
          <cell r="K199">
            <v>43</v>
          </cell>
          <cell r="L199">
            <v>31</v>
          </cell>
          <cell r="M199">
            <v>49926</v>
          </cell>
          <cell r="N199">
            <v>0.95240000000000002</v>
          </cell>
          <cell r="O199">
            <v>1.0706</v>
          </cell>
          <cell r="P199">
            <v>0</v>
          </cell>
          <cell r="Q199">
            <v>233689</v>
          </cell>
          <cell r="R199">
            <v>54692</v>
          </cell>
          <cell r="S199">
            <v>289304</v>
          </cell>
          <cell r="T199">
            <v>268638</v>
          </cell>
          <cell r="U199">
            <v>0</v>
          </cell>
          <cell r="V199">
            <v>25116</v>
          </cell>
        </row>
        <row r="200">
          <cell r="A200" t="str">
            <v>20085</v>
          </cell>
          <cell r="B200" t="str">
            <v>20085</v>
          </cell>
          <cell r="C200" t="str">
            <v xml:space="preserve">Moran Manor                         </v>
          </cell>
          <cell r="D200">
            <v>44196</v>
          </cell>
          <cell r="E200">
            <v>9262</v>
          </cell>
          <cell r="F200">
            <v>45</v>
          </cell>
          <cell r="G200">
            <v>16470</v>
          </cell>
          <cell r="H200">
            <v>5172</v>
          </cell>
          <cell r="I200">
            <v>50</v>
          </cell>
          <cell r="J200">
            <v>36</v>
          </cell>
          <cell r="K200">
            <v>42</v>
          </cell>
          <cell r="L200">
            <v>25</v>
          </cell>
          <cell r="M200">
            <v>43840</v>
          </cell>
          <cell r="N200">
            <v>1.0688</v>
          </cell>
          <cell r="O200">
            <v>1.0706</v>
          </cell>
          <cell r="P200">
            <v>0</v>
          </cell>
          <cell r="Q200">
            <v>73264</v>
          </cell>
          <cell r="R200">
            <v>1038</v>
          </cell>
          <cell r="S200">
            <v>332856</v>
          </cell>
          <cell r="T200">
            <v>291456</v>
          </cell>
          <cell r="U200">
            <v>0</v>
          </cell>
          <cell r="V200">
            <v>74484</v>
          </cell>
        </row>
        <row r="201">
          <cell r="A201" t="str">
            <v>20097</v>
          </cell>
          <cell r="B201" t="str">
            <v>20097</v>
          </cell>
          <cell r="C201" t="str">
            <v>Louisburg Healthcare and Rehab Cente</v>
          </cell>
          <cell r="D201">
            <v>44196</v>
          </cell>
          <cell r="E201">
            <v>9655</v>
          </cell>
          <cell r="F201">
            <v>60</v>
          </cell>
          <cell r="G201">
            <v>21960</v>
          </cell>
          <cell r="H201">
            <v>4890</v>
          </cell>
          <cell r="I201">
            <v>42</v>
          </cell>
          <cell r="J201">
            <v>48</v>
          </cell>
          <cell r="K201">
            <v>45</v>
          </cell>
          <cell r="L201">
            <v>23</v>
          </cell>
          <cell r="M201">
            <v>57097</v>
          </cell>
          <cell r="N201">
            <v>1.2315</v>
          </cell>
          <cell r="O201">
            <v>1.0706</v>
          </cell>
          <cell r="P201">
            <v>0</v>
          </cell>
          <cell r="Q201">
            <v>181644</v>
          </cell>
          <cell r="R201">
            <v>105478</v>
          </cell>
          <cell r="S201">
            <v>295414</v>
          </cell>
          <cell r="T201">
            <v>464748</v>
          </cell>
          <cell r="U201">
            <v>0</v>
          </cell>
          <cell r="V201">
            <v>64749</v>
          </cell>
        </row>
        <row r="202">
          <cell r="A202" t="str">
            <v>20122</v>
          </cell>
          <cell r="B202" t="str">
            <v>20122</v>
          </cell>
          <cell r="C202" t="str">
            <v xml:space="preserve">Haviland Operator, LLC              </v>
          </cell>
          <cell r="D202">
            <v>44196</v>
          </cell>
          <cell r="E202">
            <v>16146</v>
          </cell>
          <cell r="F202">
            <v>45</v>
          </cell>
          <cell r="G202">
            <v>16470</v>
          </cell>
          <cell r="H202">
            <v>15323</v>
          </cell>
          <cell r="I202">
            <v>54</v>
          </cell>
          <cell r="J202">
            <v>36</v>
          </cell>
          <cell r="K202">
            <v>32</v>
          </cell>
          <cell r="L202">
            <v>21</v>
          </cell>
          <cell r="M202">
            <v>34542</v>
          </cell>
          <cell r="N202">
            <v>0.66600000000000004</v>
          </cell>
          <cell r="O202">
            <v>1.0706</v>
          </cell>
          <cell r="P202">
            <v>0</v>
          </cell>
          <cell r="Q202">
            <v>79458</v>
          </cell>
          <cell r="R202">
            <v>0</v>
          </cell>
          <cell r="S202">
            <v>297104</v>
          </cell>
          <cell r="T202">
            <v>364088</v>
          </cell>
          <cell r="U202">
            <v>0</v>
          </cell>
          <cell r="V202">
            <v>6104</v>
          </cell>
        </row>
        <row r="203">
          <cell r="A203" t="str">
            <v>20136</v>
          </cell>
          <cell r="B203" t="str">
            <v>20136</v>
          </cell>
          <cell r="C203" t="str">
            <v xml:space="preserve">Diversicare of Council Grove        </v>
          </cell>
          <cell r="D203">
            <v>44196</v>
          </cell>
          <cell r="E203">
            <v>20737</v>
          </cell>
          <cell r="F203">
            <v>72</v>
          </cell>
          <cell r="G203">
            <v>26352</v>
          </cell>
          <cell r="H203">
            <v>11695</v>
          </cell>
          <cell r="I203">
            <v>70</v>
          </cell>
          <cell r="J203">
            <v>60</v>
          </cell>
          <cell r="K203">
            <v>49</v>
          </cell>
          <cell r="L203">
            <v>49</v>
          </cell>
          <cell r="M203">
            <v>76239</v>
          </cell>
          <cell r="N203">
            <v>1.1348</v>
          </cell>
          <cell r="O203">
            <v>1.0706</v>
          </cell>
          <cell r="P203">
            <v>0</v>
          </cell>
          <cell r="Q203">
            <v>409048</v>
          </cell>
          <cell r="R203">
            <v>22211</v>
          </cell>
          <cell r="S203">
            <v>806894</v>
          </cell>
          <cell r="T203">
            <v>288097</v>
          </cell>
          <cell r="U203">
            <v>384</v>
          </cell>
          <cell r="V203">
            <v>0</v>
          </cell>
        </row>
        <row r="204">
          <cell r="A204" t="str">
            <v>20147</v>
          </cell>
          <cell r="B204" t="str">
            <v>20147</v>
          </cell>
          <cell r="C204" t="str">
            <v xml:space="preserve">Diversicare of Chanute              </v>
          </cell>
          <cell r="D204">
            <v>44196</v>
          </cell>
          <cell r="E204">
            <v>18020</v>
          </cell>
          <cell r="F204">
            <v>77</v>
          </cell>
          <cell r="G204">
            <v>28182</v>
          </cell>
          <cell r="H204">
            <v>11479</v>
          </cell>
          <cell r="I204">
            <v>113</v>
          </cell>
          <cell r="J204">
            <v>126</v>
          </cell>
          <cell r="K204">
            <v>46</v>
          </cell>
          <cell r="L204">
            <v>46</v>
          </cell>
          <cell r="M204">
            <v>61689</v>
          </cell>
          <cell r="N204">
            <v>1.2393000000000001</v>
          </cell>
          <cell r="O204">
            <v>1.0706</v>
          </cell>
          <cell r="P204">
            <v>0</v>
          </cell>
          <cell r="Q204">
            <v>354084</v>
          </cell>
          <cell r="R204">
            <v>98394</v>
          </cell>
          <cell r="S204">
            <v>596198</v>
          </cell>
          <cell r="T204">
            <v>249842</v>
          </cell>
          <cell r="U204">
            <v>2700</v>
          </cell>
          <cell r="V204">
            <v>0</v>
          </cell>
        </row>
        <row r="205">
          <cell r="A205" t="str">
            <v>20176</v>
          </cell>
          <cell r="B205" t="str">
            <v>20176</v>
          </cell>
          <cell r="C205" t="str">
            <v xml:space="preserve">Flint Hills Care and Rehab Center   </v>
          </cell>
          <cell r="D205">
            <v>44196</v>
          </cell>
          <cell r="E205">
            <v>13988</v>
          </cell>
          <cell r="F205">
            <v>45</v>
          </cell>
          <cell r="G205">
            <v>16470</v>
          </cell>
          <cell r="H205">
            <v>9552</v>
          </cell>
          <cell r="I205">
            <v>53</v>
          </cell>
          <cell r="J205">
            <v>54</v>
          </cell>
          <cell r="K205">
            <v>49</v>
          </cell>
          <cell r="L205">
            <v>32</v>
          </cell>
          <cell r="M205">
            <v>50662</v>
          </cell>
          <cell r="N205">
            <v>1.1709000000000001</v>
          </cell>
          <cell r="O205">
            <v>1.0706</v>
          </cell>
          <cell r="P205">
            <v>0</v>
          </cell>
          <cell r="Q205">
            <v>231986</v>
          </cell>
          <cell r="R205">
            <v>204771</v>
          </cell>
          <cell r="S205">
            <v>241109</v>
          </cell>
          <cell r="T205">
            <v>264434</v>
          </cell>
          <cell r="U205">
            <v>0</v>
          </cell>
          <cell r="V205">
            <v>0</v>
          </cell>
        </row>
        <row r="206">
          <cell r="A206" t="str">
            <v>20187</v>
          </cell>
          <cell r="B206" t="str">
            <v>20187</v>
          </cell>
          <cell r="C206" t="str">
            <v xml:space="preserve">Wathena Healthcare and Rehab Center </v>
          </cell>
          <cell r="D206">
            <v>44196</v>
          </cell>
          <cell r="E206">
            <v>13154</v>
          </cell>
          <cell r="F206">
            <v>60</v>
          </cell>
          <cell r="G206">
            <v>21960</v>
          </cell>
          <cell r="H206">
            <v>7620</v>
          </cell>
          <cell r="I206">
            <v>34</v>
          </cell>
          <cell r="J206">
            <v>49</v>
          </cell>
          <cell r="K206">
            <v>28</v>
          </cell>
          <cell r="L206">
            <v>17</v>
          </cell>
          <cell r="M206">
            <v>46989</v>
          </cell>
          <cell r="N206">
            <v>1.3566</v>
          </cell>
          <cell r="O206">
            <v>1.0706</v>
          </cell>
          <cell r="P206">
            <v>0</v>
          </cell>
          <cell r="Q206">
            <v>183929</v>
          </cell>
          <cell r="R206">
            <v>86460</v>
          </cell>
          <cell r="S206">
            <v>322066</v>
          </cell>
          <cell r="T206">
            <v>358508</v>
          </cell>
          <cell r="U206">
            <v>0</v>
          </cell>
          <cell r="V206">
            <v>204689</v>
          </cell>
        </row>
        <row r="207">
          <cell r="A207" t="str">
            <v>20199</v>
          </cell>
          <cell r="B207" t="str">
            <v>20199</v>
          </cell>
          <cell r="C207" t="str">
            <v xml:space="preserve">Lansing Care and Rehab              </v>
          </cell>
          <cell r="D207">
            <v>44196</v>
          </cell>
          <cell r="E207">
            <v>18440</v>
          </cell>
          <cell r="F207">
            <v>58</v>
          </cell>
          <cell r="G207">
            <v>21228</v>
          </cell>
          <cell r="H207">
            <v>13256</v>
          </cell>
          <cell r="I207">
            <v>65</v>
          </cell>
          <cell r="J207">
            <v>66</v>
          </cell>
          <cell r="K207">
            <v>84</v>
          </cell>
          <cell r="L207">
            <v>32</v>
          </cell>
          <cell r="M207">
            <v>77639</v>
          </cell>
          <cell r="N207">
            <v>1.2043999999999999</v>
          </cell>
          <cell r="O207">
            <v>1.0706</v>
          </cell>
          <cell r="P207">
            <v>0</v>
          </cell>
          <cell r="Q207">
            <v>293125</v>
          </cell>
          <cell r="R207">
            <v>0</v>
          </cell>
          <cell r="S207">
            <v>963263</v>
          </cell>
          <cell r="T207">
            <v>569858</v>
          </cell>
          <cell r="U207">
            <v>0</v>
          </cell>
          <cell r="V207">
            <v>81033</v>
          </cell>
        </row>
        <row r="208">
          <cell r="A208" t="str">
            <v>20222</v>
          </cell>
          <cell r="B208" t="str">
            <v>20222</v>
          </cell>
          <cell r="C208" t="str">
            <v xml:space="preserve">Solomon Valley Manor                </v>
          </cell>
          <cell r="D208">
            <v>44196</v>
          </cell>
          <cell r="E208">
            <v>10224</v>
          </cell>
          <cell r="F208">
            <v>36</v>
          </cell>
          <cell r="G208">
            <v>13176</v>
          </cell>
          <cell r="H208">
            <v>7055</v>
          </cell>
          <cell r="I208">
            <v>60</v>
          </cell>
          <cell r="J208">
            <v>17</v>
          </cell>
          <cell r="K208">
            <v>60</v>
          </cell>
          <cell r="L208">
            <v>52</v>
          </cell>
          <cell r="M208">
            <v>50111</v>
          </cell>
          <cell r="N208">
            <v>0.99150000000000005</v>
          </cell>
          <cell r="O208">
            <v>1.0706</v>
          </cell>
          <cell r="P208">
            <v>0</v>
          </cell>
          <cell r="Q208">
            <v>168378</v>
          </cell>
          <cell r="R208">
            <v>21429</v>
          </cell>
          <cell r="S208">
            <v>432744</v>
          </cell>
          <cell r="T208">
            <v>395001</v>
          </cell>
          <cell r="U208">
            <v>40575</v>
          </cell>
          <cell r="V208">
            <v>0</v>
          </cell>
        </row>
        <row r="209">
          <cell r="A209" t="str">
            <v>20232</v>
          </cell>
          <cell r="B209" t="str">
            <v>20232</v>
          </cell>
          <cell r="C209" t="str">
            <v xml:space="preserve">High Plains Retirement Village      </v>
          </cell>
          <cell r="D209">
            <v>44196</v>
          </cell>
          <cell r="E209">
            <v>12466</v>
          </cell>
          <cell r="F209">
            <v>40</v>
          </cell>
          <cell r="G209">
            <v>14640</v>
          </cell>
          <cell r="H209">
            <v>8533</v>
          </cell>
          <cell r="I209">
            <v>274</v>
          </cell>
          <cell r="J209">
            <v>82</v>
          </cell>
          <cell r="K209">
            <v>265</v>
          </cell>
          <cell r="L209">
            <v>210</v>
          </cell>
          <cell r="M209">
            <v>94492</v>
          </cell>
          <cell r="N209">
            <v>0.92159999999999997</v>
          </cell>
          <cell r="O209">
            <v>1.0706</v>
          </cell>
          <cell r="P209">
            <v>0</v>
          </cell>
          <cell r="Q209">
            <v>95354</v>
          </cell>
          <cell r="R209">
            <v>62608</v>
          </cell>
          <cell r="S209">
            <v>745779</v>
          </cell>
          <cell r="T209">
            <v>636047</v>
          </cell>
          <cell r="U209">
            <v>30291</v>
          </cell>
          <cell r="V209">
            <v>576964</v>
          </cell>
        </row>
        <row r="210">
          <cell r="A210" t="str">
            <v>20298</v>
          </cell>
          <cell r="B210" t="str">
            <v>20298</v>
          </cell>
          <cell r="C210" t="str">
            <v xml:space="preserve">North Point Skilled Nursing Center  </v>
          </cell>
          <cell r="D210">
            <v>44196</v>
          </cell>
          <cell r="E210">
            <v>15676</v>
          </cell>
          <cell r="F210">
            <v>55</v>
          </cell>
          <cell r="G210">
            <v>20130</v>
          </cell>
          <cell r="H210">
            <v>9898</v>
          </cell>
          <cell r="I210">
            <v>92</v>
          </cell>
          <cell r="J210">
            <v>53</v>
          </cell>
          <cell r="K210">
            <v>68</v>
          </cell>
          <cell r="L210">
            <v>44</v>
          </cell>
          <cell r="M210">
            <v>61942</v>
          </cell>
          <cell r="N210">
            <v>1.1841999999999999</v>
          </cell>
          <cell r="O210">
            <v>1.0706</v>
          </cell>
          <cell r="P210">
            <v>0</v>
          </cell>
          <cell r="Q210">
            <v>309289</v>
          </cell>
          <cell r="R210">
            <v>56260</v>
          </cell>
          <cell r="S210">
            <v>460973</v>
          </cell>
          <cell r="T210">
            <v>383082</v>
          </cell>
          <cell r="U210">
            <v>0</v>
          </cell>
          <cell r="V210">
            <v>14642</v>
          </cell>
        </row>
        <row r="211">
          <cell r="A211" t="str">
            <v>20303</v>
          </cell>
          <cell r="B211" t="str">
            <v>20301</v>
          </cell>
          <cell r="C211" t="str">
            <v xml:space="preserve">Hickory Pointe Care &amp; Rehab Ctr     </v>
          </cell>
          <cell r="D211">
            <v>43830</v>
          </cell>
          <cell r="E211">
            <v>14315</v>
          </cell>
          <cell r="F211">
            <v>60</v>
          </cell>
          <cell r="G211">
            <v>21900</v>
          </cell>
          <cell r="H211">
            <v>12047</v>
          </cell>
          <cell r="I211">
            <v>46</v>
          </cell>
          <cell r="J211">
            <v>29</v>
          </cell>
          <cell r="K211">
            <v>39</v>
          </cell>
          <cell r="L211">
            <v>27</v>
          </cell>
          <cell r="M211">
            <v>51628</v>
          </cell>
          <cell r="N211">
            <v>0.96489999999999998</v>
          </cell>
          <cell r="O211">
            <v>1.0706</v>
          </cell>
          <cell r="P211">
            <v>0</v>
          </cell>
          <cell r="Q211">
            <v>230473</v>
          </cell>
          <cell r="R211">
            <v>0</v>
          </cell>
          <cell r="S211">
            <v>413851</v>
          </cell>
          <cell r="T211">
            <v>238705</v>
          </cell>
          <cell r="U211">
            <v>0</v>
          </cell>
          <cell r="V211">
            <v>386786</v>
          </cell>
        </row>
        <row r="212">
          <cell r="A212" t="str">
            <v>20336</v>
          </cell>
          <cell r="B212" t="str">
            <v>20336</v>
          </cell>
          <cell r="C212" t="str">
            <v xml:space="preserve">Yates Operator, LLC                 </v>
          </cell>
          <cell r="D212">
            <v>44196</v>
          </cell>
          <cell r="E212">
            <v>11114</v>
          </cell>
          <cell r="F212">
            <v>40</v>
          </cell>
          <cell r="G212">
            <v>14640</v>
          </cell>
          <cell r="H212">
            <v>7280</v>
          </cell>
          <cell r="I212">
            <v>46</v>
          </cell>
          <cell r="J212">
            <v>58</v>
          </cell>
          <cell r="K212">
            <v>44</v>
          </cell>
          <cell r="L212">
            <v>24</v>
          </cell>
          <cell r="M212">
            <v>46672</v>
          </cell>
          <cell r="N212">
            <v>1.4399</v>
          </cell>
          <cell r="O212">
            <v>1.0706</v>
          </cell>
          <cell r="P212">
            <v>0</v>
          </cell>
          <cell r="Q212">
            <v>166292</v>
          </cell>
          <cell r="R212">
            <v>0</v>
          </cell>
          <cell r="S212">
            <v>424322</v>
          </cell>
          <cell r="T212">
            <v>334929</v>
          </cell>
          <cell r="U212">
            <v>0</v>
          </cell>
          <cell r="V212">
            <v>0</v>
          </cell>
        </row>
        <row r="213">
          <cell r="A213" t="str">
            <v>20369</v>
          </cell>
          <cell r="B213" t="str">
            <v>20369</v>
          </cell>
          <cell r="C213" t="str">
            <v xml:space="preserve">Sumner Operator, LLC                </v>
          </cell>
          <cell r="D213">
            <v>44196</v>
          </cell>
          <cell r="E213">
            <v>12492</v>
          </cell>
          <cell r="F213">
            <v>44</v>
          </cell>
          <cell r="G213">
            <v>16104</v>
          </cell>
          <cell r="H213">
            <v>8094</v>
          </cell>
          <cell r="I213">
            <v>51</v>
          </cell>
          <cell r="J213">
            <v>41</v>
          </cell>
          <cell r="K213">
            <v>42</v>
          </cell>
          <cell r="L213">
            <v>23</v>
          </cell>
          <cell r="M213">
            <v>48286</v>
          </cell>
          <cell r="N213">
            <v>1.1428</v>
          </cell>
          <cell r="O213">
            <v>1.0706</v>
          </cell>
          <cell r="P213">
            <v>0</v>
          </cell>
          <cell r="Q213">
            <v>144396</v>
          </cell>
          <cell r="R213">
            <v>57419</v>
          </cell>
          <cell r="S213">
            <v>568687</v>
          </cell>
          <cell r="T213">
            <v>254826</v>
          </cell>
          <cell r="U213">
            <v>29156</v>
          </cell>
          <cell r="V213">
            <v>35163</v>
          </cell>
        </row>
        <row r="214">
          <cell r="A214" t="str">
            <v>20377</v>
          </cell>
          <cell r="B214" t="str">
            <v>20377</v>
          </cell>
          <cell r="C214" t="str">
            <v xml:space="preserve">Lifecare Center of Kansas City      </v>
          </cell>
          <cell r="D214">
            <v>44196</v>
          </cell>
          <cell r="E214">
            <v>21032</v>
          </cell>
          <cell r="F214">
            <v>82</v>
          </cell>
          <cell r="G214">
            <v>30012</v>
          </cell>
          <cell r="H214">
            <v>17241</v>
          </cell>
          <cell r="I214">
            <v>74</v>
          </cell>
          <cell r="J214">
            <v>60</v>
          </cell>
          <cell r="K214">
            <v>60</v>
          </cell>
          <cell r="L214">
            <v>38</v>
          </cell>
          <cell r="M214">
            <v>77003</v>
          </cell>
          <cell r="N214">
            <v>0.9446</v>
          </cell>
          <cell r="O214">
            <v>1.0706</v>
          </cell>
          <cell r="P214">
            <v>0</v>
          </cell>
          <cell r="Q214">
            <v>440493</v>
          </cell>
          <cell r="R214">
            <v>0</v>
          </cell>
          <cell r="S214">
            <v>612750</v>
          </cell>
          <cell r="T214">
            <v>409479</v>
          </cell>
          <cell r="U214">
            <v>0</v>
          </cell>
          <cell r="V214">
            <v>428721</v>
          </cell>
        </row>
        <row r="215">
          <cell r="A215" t="str">
            <v>20392</v>
          </cell>
          <cell r="B215" t="str">
            <v>20392</v>
          </cell>
          <cell r="C215" t="str">
            <v xml:space="preserve">Wellsville Manor                    </v>
          </cell>
          <cell r="D215">
            <v>44196</v>
          </cell>
          <cell r="E215">
            <v>19484</v>
          </cell>
          <cell r="F215">
            <v>60</v>
          </cell>
          <cell r="G215">
            <v>21960</v>
          </cell>
          <cell r="H215">
            <v>8455</v>
          </cell>
          <cell r="I215">
            <v>127</v>
          </cell>
          <cell r="J215">
            <v>99</v>
          </cell>
          <cell r="K215">
            <v>106</v>
          </cell>
          <cell r="L215">
            <v>67</v>
          </cell>
          <cell r="M215">
            <v>102452</v>
          </cell>
          <cell r="N215">
            <v>1.0522</v>
          </cell>
          <cell r="O215">
            <v>1.0706</v>
          </cell>
          <cell r="P215">
            <v>0</v>
          </cell>
          <cell r="Q215">
            <v>230911</v>
          </cell>
          <cell r="R215">
            <v>265481</v>
          </cell>
          <cell r="S215">
            <v>748134</v>
          </cell>
          <cell r="T215">
            <v>364180</v>
          </cell>
          <cell r="U215">
            <v>15847</v>
          </cell>
          <cell r="V215">
            <v>62424</v>
          </cell>
        </row>
        <row r="216">
          <cell r="A216" t="str">
            <v>20451</v>
          </cell>
          <cell r="B216" t="str">
            <v>20451</v>
          </cell>
          <cell r="C216" t="str">
            <v xml:space="preserve">Diversicare of Larned               </v>
          </cell>
          <cell r="D216">
            <v>44196</v>
          </cell>
          <cell r="E216">
            <v>17998</v>
          </cell>
          <cell r="F216">
            <v>61</v>
          </cell>
          <cell r="G216">
            <v>22326</v>
          </cell>
          <cell r="H216">
            <v>12240</v>
          </cell>
          <cell r="I216">
            <v>61</v>
          </cell>
          <cell r="J216">
            <v>62</v>
          </cell>
          <cell r="K216">
            <v>73</v>
          </cell>
          <cell r="L216">
            <v>47</v>
          </cell>
          <cell r="M216">
            <v>66827</v>
          </cell>
          <cell r="N216">
            <v>1.0685</v>
          </cell>
          <cell r="O216">
            <v>1.0706</v>
          </cell>
          <cell r="P216">
            <v>0</v>
          </cell>
          <cell r="Q216">
            <v>73304</v>
          </cell>
          <cell r="R216">
            <v>97040</v>
          </cell>
          <cell r="S216">
            <v>643518</v>
          </cell>
          <cell r="T216">
            <v>570531</v>
          </cell>
          <cell r="U216">
            <v>14558</v>
          </cell>
          <cell r="V216">
            <v>0</v>
          </cell>
        </row>
        <row r="217">
          <cell r="A217" t="str">
            <v>20468</v>
          </cell>
          <cell r="B217" t="str">
            <v>20468</v>
          </cell>
          <cell r="C217" t="str">
            <v xml:space="preserve">Rock Creek of Ottawa                </v>
          </cell>
          <cell r="D217">
            <v>44196</v>
          </cell>
          <cell r="E217">
            <v>24364</v>
          </cell>
          <cell r="F217">
            <v>80</v>
          </cell>
          <cell r="G217">
            <v>30195</v>
          </cell>
          <cell r="H217">
            <v>12503</v>
          </cell>
          <cell r="I217">
            <v>88</v>
          </cell>
          <cell r="J217">
            <v>83</v>
          </cell>
          <cell r="K217">
            <v>92</v>
          </cell>
          <cell r="L217">
            <v>42</v>
          </cell>
          <cell r="M217">
            <v>109237</v>
          </cell>
          <cell r="N217">
            <v>1.2405999999999999</v>
          </cell>
          <cell r="O217">
            <v>1.0706</v>
          </cell>
          <cell r="P217">
            <v>0</v>
          </cell>
          <cell r="Q217">
            <v>472356</v>
          </cell>
          <cell r="R217">
            <v>325525</v>
          </cell>
          <cell r="S217">
            <v>637672</v>
          </cell>
          <cell r="T217">
            <v>581017</v>
          </cell>
          <cell r="U217">
            <v>0</v>
          </cell>
          <cell r="V217">
            <v>53748</v>
          </cell>
        </row>
        <row r="218">
          <cell r="A218" t="str">
            <v>20492</v>
          </cell>
          <cell r="B218" t="str">
            <v>20492</v>
          </cell>
          <cell r="C218" t="str">
            <v xml:space="preserve">Hillside Village                    </v>
          </cell>
          <cell r="D218">
            <v>44196</v>
          </cell>
          <cell r="E218">
            <v>15252</v>
          </cell>
          <cell r="F218">
            <v>49</v>
          </cell>
          <cell r="G218">
            <v>17934</v>
          </cell>
          <cell r="H218">
            <v>9987</v>
          </cell>
          <cell r="I218">
            <v>102</v>
          </cell>
          <cell r="J218">
            <v>46</v>
          </cell>
          <cell r="K218">
            <v>93</v>
          </cell>
          <cell r="L218">
            <v>77</v>
          </cell>
          <cell r="M218">
            <v>70113</v>
          </cell>
          <cell r="N218">
            <v>0.99050000000000005</v>
          </cell>
          <cell r="O218">
            <v>1.0706</v>
          </cell>
          <cell r="P218">
            <v>0</v>
          </cell>
          <cell r="Q218">
            <v>310375</v>
          </cell>
          <cell r="R218">
            <v>198416</v>
          </cell>
          <cell r="S218">
            <v>535127</v>
          </cell>
          <cell r="T218">
            <v>361332</v>
          </cell>
          <cell r="U218">
            <v>0</v>
          </cell>
          <cell r="V218">
            <v>0</v>
          </cell>
        </row>
        <row r="219">
          <cell r="A219" t="str">
            <v>20557</v>
          </cell>
          <cell r="B219" t="str">
            <v>20557</v>
          </cell>
          <cell r="C219" t="str">
            <v xml:space="preserve">Providence Living Center            </v>
          </cell>
          <cell r="D219">
            <v>44196</v>
          </cell>
          <cell r="E219">
            <v>24757</v>
          </cell>
          <cell r="F219">
            <v>78</v>
          </cell>
          <cell r="G219">
            <v>28548</v>
          </cell>
          <cell r="H219">
            <v>23519</v>
          </cell>
          <cell r="I219">
            <v>43</v>
          </cell>
          <cell r="J219">
            <v>91</v>
          </cell>
          <cell r="K219">
            <v>43</v>
          </cell>
          <cell r="L219">
            <v>32</v>
          </cell>
          <cell r="M219">
            <v>63861</v>
          </cell>
          <cell r="N219">
            <v>0.85389999999999999</v>
          </cell>
          <cell r="O219">
            <v>1.0706</v>
          </cell>
          <cell r="P219">
            <v>0</v>
          </cell>
          <cell r="Q219">
            <v>335383</v>
          </cell>
          <cell r="R219">
            <v>196992</v>
          </cell>
          <cell r="S219">
            <v>366492</v>
          </cell>
          <cell r="T219">
            <v>302007</v>
          </cell>
          <cell r="U219">
            <v>0</v>
          </cell>
          <cell r="V219">
            <v>202142</v>
          </cell>
        </row>
        <row r="220">
          <cell r="A220" t="str">
            <v>20607</v>
          </cell>
          <cell r="B220" t="str">
            <v>20607</v>
          </cell>
          <cell r="C220" t="str">
            <v xml:space="preserve">Neodesha Care and Rehab             </v>
          </cell>
          <cell r="D220">
            <v>44196</v>
          </cell>
          <cell r="E220">
            <v>14421</v>
          </cell>
          <cell r="F220">
            <v>45</v>
          </cell>
          <cell r="G220">
            <v>16470</v>
          </cell>
          <cell r="H220">
            <v>10648</v>
          </cell>
          <cell r="I220">
            <v>46</v>
          </cell>
          <cell r="J220">
            <v>42</v>
          </cell>
          <cell r="K220">
            <v>55</v>
          </cell>
          <cell r="L220">
            <v>26</v>
          </cell>
          <cell r="M220">
            <v>54795</v>
          </cell>
          <cell r="N220">
            <v>1.2477</v>
          </cell>
          <cell r="O220">
            <v>1.0706</v>
          </cell>
          <cell r="P220">
            <v>0</v>
          </cell>
          <cell r="Q220">
            <v>169753</v>
          </cell>
          <cell r="R220">
            <v>0</v>
          </cell>
          <cell r="S220">
            <v>564586</v>
          </cell>
          <cell r="T220">
            <v>418872</v>
          </cell>
          <cell r="U220">
            <v>0</v>
          </cell>
          <cell r="V220">
            <v>1159</v>
          </cell>
        </row>
        <row r="221">
          <cell r="A221" t="str">
            <v>20616</v>
          </cell>
          <cell r="B221" t="str">
            <v>20616</v>
          </cell>
          <cell r="C221" t="str">
            <v xml:space="preserve">Parkway Care and Rehab              </v>
          </cell>
          <cell r="D221">
            <v>44196</v>
          </cell>
          <cell r="E221">
            <v>14482</v>
          </cell>
          <cell r="F221">
            <v>45</v>
          </cell>
          <cell r="G221">
            <v>16470</v>
          </cell>
          <cell r="H221">
            <v>12169</v>
          </cell>
          <cell r="I221">
            <v>48</v>
          </cell>
          <cell r="J221">
            <v>40</v>
          </cell>
          <cell r="K221">
            <v>35</v>
          </cell>
          <cell r="L221">
            <v>28</v>
          </cell>
          <cell r="M221">
            <v>47464</v>
          </cell>
          <cell r="N221">
            <v>1.1223000000000001</v>
          </cell>
          <cell r="O221">
            <v>1.0706</v>
          </cell>
          <cell r="P221">
            <v>0</v>
          </cell>
          <cell r="Q221">
            <v>186047</v>
          </cell>
          <cell r="R221">
            <v>0</v>
          </cell>
          <cell r="S221">
            <v>476251</v>
          </cell>
          <cell r="T221">
            <v>303137</v>
          </cell>
          <cell r="U221">
            <v>0</v>
          </cell>
          <cell r="V221">
            <v>36114</v>
          </cell>
        </row>
        <row r="222">
          <cell r="A222" t="str">
            <v>20627</v>
          </cell>
          <cell r="B222" t="str">
            <v>20627</v>
          </cell>
          <cell r="C222" t="str">
            <v xml:space="preserve">Kaw River Care and Rehab            </v>
          </cell>
          <cell r="D222">
            <v>44196</v>
          </cell>
          <cell r="E222">
            <v>13358</v>
          </cell>
          <cell r="F222">
            <v>45</v>
          </cell>
          <cell r="G222">
            <v>16470</v>
          </cell>
          <cell r="H222">
            <v>11396</v>
          </cell>
          <cell r="I222">
            <v>50</v>
          </cell>
          <cell r="J222">
            <v>55</v>
          </cell>
          <cell r="K222">
            <v>37</v>
          </cell>
          <cell r="L222">
            <v>25</v>
          </cell>
          <cell r="M222">
            <v>38997</v>
          </cell>
          <cell r="N222">
            <v>1.2735000000000001</v>
          </cell>
          <cell r="O222">
            <v>1.0706</v>
          </cell>
          <cell r="P222">
            <v>0</v>
          </cell>
          <cell r="Q222">
            <v>200122</v>
          </cell>
          <cell r="R222">
            <v>0</v>
          </cell>
          <cell r="S222">
            <v>603661</v>
          </cell>
          <cell r="T222">
            <v>234892</v>
          </cell>
          <cell r="U222">
            <v>0</v>
          </cell>
          <cell r="V222">
            <v>605195</v>
          </cell>
        </row>
        <row r="223">
          <cell r="A223" t="str">
            <v>20638</v>
          </cell>
          <cell r="B223" t="str">
            <v>20638</v>
          </cell>
          <cell r="C223" t="str">
            <v xml:space="preserve">Edwardsville Care and Rehab         </v>
          </cell>
          <cell r="D223">
            <v>44196</v>
          </cell>
          <cell r="E223">
            <v>34349</v>
          </cell>
          <cell r="F223">
            <v>102</v>
          </cell>
          <cell r="G223">
            <v>37332</v>
          </cell>
          <cell r="H223">
            <v>31431</v>
          </cell>
          <cell r="I223">
            <v>94</v>
          </cell>
          <cell r="J223">
            <v>88</v>
          </cell>
          <cell r="K223">
            <v>112</v>
          </cell>
          <cell r="L223">
            <v>53</v>
          </cell>
          <cell r="M223">
            <v>92084</v>
          </cell>
          <cell r="N223">
            <v>0.82520000000000004</v>
          </cell>
          <cell r="O223">
            <v>1.0706</v>
          </cell>
          <cell r="P223">
            <v>0</v>
          </cell>
          <cell r="Q223">
            <v>298342</v>
          </cell>
          <cell r="R223">
            <v>0</v>
          </cell>
          <cell r="S223">
            <v>1398803</v>
          </cell>
          <cell r="T223">
            <v>696163</v>
          </cell>
          <cell r="U223">
            <v>0</v>
          </cell>
          <cell r="V223">
            <v>92884</v>
          </cell>
        </row>
        <row r="224">
          <cell r="A224" t="str">
            <v>20652</v>
          </cell>
          <cell r="B224" t="str">
            <v>20652</v>
          </cell>
          <cell r="C224" t="str">
            <v xml:space="preserve">Spring Hill Care and Rehab          </v>
          </cell>
          <cell r="D224">
            <v>44196</v>
          </cell>
          <cell r="E224">
            <v>14308</v>
          </cell>
          <cell r="F224">
            <v>45</v>
          </cell>
          <cell r="G224">
            <v>16470</v>
          </cell>
          <cell r="H224">
            <v>10913</v>
          </cell>
          <cell r="I224">
            <v>54</v>
          </cell>
          <cell r="J224">
            <v>62</v>
          </cell>
          <cell r="K224">
            <v>36</v>
          </cell>
          <cell r="L224">
            <v>25</v>
          </cell>
          <cell r="M224">
            <v>56185</v>
          </cell>
          <cell r="N224">
            <v>1.1994</v>
          </cell>
          <cell r="O224">
            <v>1.0706</v>
          </cell>
          <cell r="P224">
            <v>0</v>
          </cell>
          <cell r="Q224">
            <v>259117</v>
          </cell>
          <cell r="R224">
            <v>0</v>
          </cell>
          <cell r="S224">
            <v>787832</v>
          </cell>
          <cell r="T224">
            <v>532603</v>
          </cell>
          <cell r="U224">
            <v>0</v>
          </cell>
          <cell r="V224">
            <v>122604</v>
          </cell>
        </row>
        <row r="225">
          <cell r="A225" t="str">
            <v>20662</v>
          </cell>
          <cell r="B225" t="str">
            <v>20662</v>
          </cell>
          <cell r="C225" t="str">
            <v xml:space="preserve">Wilson Care and Rehab               </v>
          </cell>
          <cell r="D225">
            <v>44196</v>
          </cell>
          <cell r="E225">
            <v>12195</v>
          </cell>
          <cell r="F225">
            <v>40</v>
          </cell>
          <cell r="G225">
            <v>14640</v>
          </cell>
          <cell r="H225">
            <v>7287</v>
          </cell>
          <cell r="I225">
            <v>41</v>
          </cell>
          <cell r="J225">
            <v>29</v>
          </cell>
          <cell r="K225">
            <v>42</v>
          </cell>
          <cell r="L225">
            <v>25</v>
          </cell>
          <cell r="M225">
            <v>48439</v>
          </cell>
          <cell r="N225">
            <v>1.3846000000000001</v>
          </cell>
          <cell r="O225">
            <v>1.0706</v>
          </cell>
          <cell r="P225">
            <v>0</v>
          </cell>
          <cell r="Q225">
            <v>174468</v>
          </cell>
          <cell r="R225">
            <v>0</v>
          </cell>
          <cell r="S225">
            <v>704857</v>
          </cell>
          <cell r="T225">
            <v>462289</v>
          </cell>
          <cell r="U225">
            <v>0</v>
          </cell>
          <cell r="V225">
            <v>82868</v>
          </cell>
        </row>
        <row r="226">
          <cell r="A226" t="str">
            <v>20697</v>
          </cell>
          <cell r="B226" t="str">
            <v>20697</v>
          </cell>
          <cell r="C226" t="str">
            <v>Fountainview Nursing and Rehab Cente</v>
          </cell>
          <cell r="D226">
            <v>44196</v>
          </cell>
          <cell r="E226">
            <v>16738</v>
          </cell>
          <cell r="F226">
            <v>56</v>
          </cell>
          <cell r="G226">
            <v>20496</v>
          </cell>
          <cell r="H226">
            <v>11109</v>
          </cell>
          <cell r="I226">
            <v>39</v>
          </cell>
          <cell r="J226">
            <v>112</v>
          </cell>
          <cell r="K226">
            <v>52</v>
          </cell>
          <cell r="L226">
            <v>17</v>
          </cell>
          <cell r="M226">
            <v>72357</v>
          </cell>
          <cell r="N226">
            <v>1.1243000000000001</v>
          </cell>
          <cell r="O226">
            <v>1.0706</v>
          </cell>
          <cell r="P226">
            <v>0</v>
          </cell>
          <cell r="Q226">
            <v>298607</v>
          </cell>
          <cell r="R226">
            <v>250774</v>
          </cell>
          <cell r="S226">
            <v>259583</v>
          </cell>
          <cell r="T226">
            <v>260752</v>
          </cell>
          <cell r="U226">
            <v>0</v>
          </cell>
          <cell r="V226">
            <v>128008</v>
          </cell>
        </row>
        <row r="227">
          <cell r="A227" t="str">
            <v>20706</v>
          </cell>
          <cell r="B227" t="str">
            <v>20706</v>
          </cell>
          <cell r="C227" t="str">
            <v xml:space="preserve">Wakefield Care and Rehab            </v>
          </cell>
          <cell r="D227">
            <v>44196</v>
          </cell>
          <cell r="E227">
            <v>14915</v>
          </cell>
          <cell r="F227">
            <v>45</v>
          </cell>
          <cell r="G227">
            <v>16470</v>
          </cell>
          <cell r="H227">
            <v>12809</v>
          </cell>
          <cell r="I227">
            <v>54</v>
          </cell>
          <cell r="J227">
            <v>33</v>
          </cell>
          <cell r="K227">
            <v>53</v>
          </cell>
          <cell r="L227">
            <v>34</v>
          </cell>
          <cell r="M227">
            <v>67569</v>
          </cell>
          <cell r="N227">
            <v>1.266</v>
          </cell>
          <cell r="O227">
            <v>1.0706</v>
          </cell>
          <cell r="P227">
            <v>0</v>
          </cell>
          <cell r="Q227">
            <v>60097</v>
          </cell>
          <cell r="R227">
            <v>0</v>
          </cell>
          <cell r="S227">
            <v>920083</v>
          </cell>
          <cell r="T227">
            <v>640792</v>
          </cell>
          <cell r="U227">
            <v>0</v>
          </cell>
          <cell r="V227">
            <v>17184</v>
          </cell>
        </row>
        <row r="228">
          <cell r="A228" t="str">
            <v>20717</v>
          </cell>
          <cell r="B228" t="str">
            <v>20717</v>
          </cell>
          <cell r="C228" t="str">
            <v xml:space="preserve">Eskridge Care and Rehab             </v>
          </cell>
          <cell r="D228">
            <v>44196</v>
          </cell>
          <cell r="E228">
            <v>21011</v>
          </cell>
          <cell r="F228">
            <v>60</v>
          </cell>
          <cell r="G228">
            <v>21960</v>
          </cell>
          <cell r="H228">
            <v>18711</v>
          </cell>
          <cell r="I228">
            <v>47</v>
          </cell>
          <cell r="J228">
            <v>46</v>
          </cell>
          <cell r="K228">
            <v>28</v>
          </cell>
          <cell r="L228">
            <v>20</v>
          </cell>
          <cell r="M228">
            <v>42689</v>
          </cell>
          <cell r="N228">
            <v>0.89890000000000003</v>
          </cell>
          <cell r="O228">
            <v>1.0706</v>
          </cell>
          <cell r="P228">
            <v>0</v>
          </cell>
          <cell r="Q228">
            <v>212509</v>
          </cell>
          <cell r="R228">
            <v>0</v>
          </cell>
          <cell r="S228">
            <v>764518</v>
          </cell>
          <cell r="T228">
            <v>260881</v>
          </cell>
          <cell r="U228">
            <v>0</v>
          </cell>
          <cell r="V228">
            <v>519824</v>
          </cell>
        </row>
        <row r="229">
          <cell r="A229">
            <v>20733</v>
          </cell>
          <cell r="B229" t="str">
            <v>20733</v>
          </cell>
          <cell r="C229" t="str">
            <v xml:space="preserve">Bonner Springs Nursing &amp; Rehab Ctr  </v>
          </cell>
          <cell r="D229">
            <v>44196</v>
          </cell>
          <cell r="E229">
            <v>12900</v>
          </cell>
          <cell r="F229">
            <v>45</v>
          </cell>
          <cell r="G229">
            <v>16470</v>
          </cell>
          <cell r="H229">
            <v>9788</v>
          </cell>
          <cell r="I229">
            <v>37</v>
          </cell>
          <cell r="J229">
            <v>49</v>
          </cell>
          <cell r="K229">
            <v>66</v>
          </cell>
          <cell r="L229">
            <v>11</v>
          </cell>
          <cell r="M229">
            <v>53723</v>
          </cell>
          <cell r="N229">
            <v>1.0924</v>
          </cell>
          <cell r="O229">
            <v>1.0706</v>
          </cell>
          <cell r="P229">
            <v>0</v>
          </cell>
          <cell r="Q229">
            <v>267597</v>
          </cell>
          <cell r="R229">
            <v>57022</v>
          </cell>
          <cell r="S229">
            <v>317706</v>
          </cell>
          <cell r="T229">
            <v>174196</v>
          </cell>
          <cell r="U229">
            <v>0</v>
          </cell>
          <cell r="V229">
            <v>864461</v>
          </cell>
        </row>
        <row r="230">
          <cell r="A230">
            <v>20751</v>
          </cell>
          <cell r="B230" t="str">
            <v>20740</v>
          </cell>
          <cell r="C230" t="str">
            <v xml:space="preserve">Pittsburg Care and Rehab            </v>
          </cell>
          <cell r="D230">
            <v>44196</v>
          </cell>
          <cell r="E230">
            <v>23753</v>
          </cell>
          <cell r="F230">
            <v>86</v>
          </cell>
          <cell r="G230">
            <v>31476</v>
          </cell>
          <cell r="H230">
            <v>19709</v>
          </cell>
          <cell r="I230">
            <v>70</v>
          </cell>
          <cell r="J230">
            <v>68</v>
          </cell>
          <cell r="K230">
            <v>64</v>
          </cell>
          <cell r="L230">
            <v>46</v>
          </cell>
          <cell r="M230">
            <v>96069</v>
          </cell>
          <cell r="N230">
            <v>1.1411</v>
          </cell>
          <cell r="O230">
            <v>1.0706</v>
          </cell>
          <cell r="P230">
            <v>0</v>
          </cell>
          <cell r="Q230">
            <v>198787</v>
          </cell>
          <cell r="R230">
            <v>0</v>
          </cell>
          <cell r="S230">
            <v>1060951</v>
          </cell>
          <cell r="T230">
            <v>649385</v>
          </cell>
          <cell r="U230">
            <v>0</v>
          </cell>
          <cell r="V230">
            <v>0</v>
          </cell>
        </row>
        <row r="231">
          <cell r="A231" t="str">
            <v>20754</v>
          </cell>
          <cell r="B231" t="str">
            <v>20753</v>
          </cell>
          <cell r="C231" t="str">
            <v xml:space="preserve">Franklin Healthcare of Peabody, LLC </v>
          </cell>
          <cell r="D231">
            <v>43830</v>
          </cell>
          <cell r="E231">
            <v>13596</v>
          </cell>
          <cell r="F231">
            <v>45</v>
          </cell>
          <cell r="G231">
            <v>16425</v>
          </cell>
          <cell r="H231">
            <v>13093</v>
          </cell>
          <cell r="I231">
            <v>27</v>
          </cell>
          <cell r="J231">
            <v>48</v>
          </cell>
          <cell r="K231">
            <v>26</v>
          </cell>
          <cell r="L231">
            <v>3</v>
          </cell>
          <cell r="M231">
            <v>30786</v>
          </cell>
          <cell r="N231">
            <v>0.70840000000000003</v>
          </cell>
          <cell r="O231">
            <v>1.0706</v>
          </cell>
          <cell r="P231">
            <v>0</v>
          </cell>
          <cell r="Q231">
            <v>151315</v>
          </cell>
          <cell r="R231">
            <v>0</v>
          </cell>
          <cell r="S231">
            <v>245601</v>
          </cell>
          <cell r="T231">
            <v>122845</v>
          </cell>
          <cell r="U231">
            <v>0</v>
          </cell>
          <cell r="V231">
            <v>756796</v>
          </cell>
        </row>
        <row r="232">
          <cell r="A232" t="str">
            <v>20772</v>
          </cell>
          <cell r="B232" t="str">
            <v>20772</v>
          </cell>
          <cell r="C232" t="str">
            <v xml:space="preserve">Wheatland Nursing &amp; Rehab Center    </v>
          </cell>
          <cell r="D232">
            <v>44196</v>
          </cell>
          <cell r="E232">
            <v>13716</v>
          </cell>
          <cell r="F232">
            <v>45</v>
          </cell>
          <cell r="G232">
            <v>16470</v>
          </cell>
          <cell r="H232">
            <v>9586</v>
          </cell>
          <cell r="I232">
            <v>51</v>
          </cell>
          <cell r="J232">
            <v>27</v>
          </cell>
          <cell r="K232">
            <v>45</v>
          </cell>
          <cell r="L232">
            <v>32</v>
          </cell>
          <cell r="M232">
            <v>52019</v>
          </cell>
          <cell r="N232">
            <v>1.0278</v>
          </cell>
          <cell r="O232">
            <v>1.0706</v>
          </cell>
          <cell r="P232">
            <v>0</v>
          </cell>
          <cell r="Q232">
            <v>247021</v>
          </cell>
          <cell r="R232">
            <v>121838</v>
          </cell>
          <cell r="S232">
            <v>411807</v>
          </cell>
          <cell r="T232">
            <v>244455</v>
          </cell>
          <cell r="U232">
            <v>59</v>
          </cell>
          <cell r="V232">
            <v>0</v>
          </cell>
        </row>
        <row r="233">
          <cell r="A233" t="str">
            <v>20806</v>
          </cell>
          <cell r="B233" t="str">
            <v>20806</v>
          </cell>
          <cell r="C233" t="str">
            <v xml:space="preserve">Kiowa District Manor                </v>
          </cell>
          <cell r="D233">
            <v>44196</v>
          </cell>
          <cell r="E233">
            <v>8018</v>
          </cell>
          <cell r="F233">
            <v>29</v>
          </cell>
          <cell r="G233">
            <v>10614</v>
          </cell>
          <cell r="H233">
            <v>4848</v>
          </cell>
          <cell r="I233">
            <v>31</v>
          </cell>
          <cell r="J233">
            <v>18</v>
          </cell>
          <cell r="K233">
            <v>34</v>
          </cell>
          <cell r="L233">
            <v>30</v>
          </cell>
          <cell r="M233">
            <v>42497</v>
          </cell>
          <cell r="N233">
            <v>0.9425</v>
          </cell>
          <cell r="O233">
            <v>1.0706</v>
          </cell>
          <cell r="P233">
            <v>0</v>
          </cell>
          <cell r="Q233">
            <v>89620</v>
          </cell>
          <cell r="R233">
            <v>50765</v>
          </cell>
          <cell r="S233">
            <v>354041</v>
          </cell>
          <cell r="T233">
            <v>303301</v>
          </cell>
          <cell r="U233">
            <v>55921</v>
          </cell>
          <cell r="V233">
            <v>129468</v>
          </cell>
        </row>
        <row r="234">
          <cell r="A234" t="str">
            <v>20855</v>
          </cell>
          <cell r="B234" t="str">
            <v>20855</v>
          </cell>
          <cell r="C234" t="str">
            <v xml:space="preserve">McPherson Operator, LLC             </v>
          </cell>
          <cell r="D234">
            <v>44196</v>
          </cell>
          <cell r="E234">
            <v>15004</v>
          </cell>
          <cell r="F234">
            <v>45</v>
          </cell>
          <cell r="G234">
            <v>16470</v>
          </cell>
          <cell r="H234">
            <v>12161</v>
          </cell>
          <cell r="I234">
            <v>59</v>
          </cell>
          <cell r="J234">
            <v>78</v>
          </cell>
          <cell r="K234">
            <v>78</v>
          </cell>
          <cell r="L234">
            <v>26</v>
          </cell>
          <cell r="M234">
            <v>60208</v>
          </cell>
          <cell r="N234">
            <v>1.1835</v>
          </cell>
          <cell r="O234">
            <v>1.0706</v>
          </cell>
          <cell r="P234">
            <v>0</v>
          </cell>
          <cell r="Q234">
            <v>186541</v>
          </cell>
          <cell r="R234">
            <v>0</v>
          </cell>
          <cell r="S234">
            <v>744321</v>
          </cell>
          <cell r="T234">
            <v>328002</v>
          </cell>
          <cell r="U234">
            <v>0</v>
          </cell>
          <cell r="V234">
            <v>254484</v>
          </cell>
        </row>
        <row r="235">
          <cell r="A235" t="str">
            <v>20875</v>
          </cell>
          <cell r="B235" t="str">
            <v>20875</v>
          </cell>
          <cell r="C235" t="str">
            <v xml:space="preserve">Alma Manor                          </v>
          </cell>
          <cell r="D235">
            <v>44196</v>
          </cell>
          <cell r="E235">
            <v>11443</v>
          </cell>
          <cell r="F235">
            <v>45</v>
          </cell>
          <cell r="G235">
            <v>16470</v>
          </cell>
          <cell r="H235">
            <v>9731</v>
          </cell>
          <cell r="I235">
            <v>57</v>
          </cell>
          <cell r="J235">
            <v>28</v>
          </cell>
          <cell r="K235">
            <v>46</v>
          </cell>
          <cell r="L235">
            <v>32</v>
          </cell>
          <cell r="M235">
            <v>38868</v>
          </cell>
          <cell r="N235">
            <v>0.89749999999999996</v>
          </cell>
          <cell r="O235">
            <v>1.0706</v>
          </cell>
          <cell r="P235">
            <v>0</v>
          </cell>
          <cell r="Q235">
            <v>170251</v>
          </cell>
          <cell r="R235">
            <v>35851</v>
          </cell>
          <cell r="S235">
            <v>216467</v>
          </cell>
          <cell r="T235">
            <v>300801</v>
          </cell>
          <cell r="U235">
            <v>19014</v>
          </cell>
          <cell r="V235">
            <v>0</v>
          </cell>
        </row>
        <row r="236">
          <cell r="A236" t="str">
            <v>20919</v>
          </cell>
          <cell r="B236" t="str">
            <v>20919</v>
          </cell>
          <cell r="C236" t="str">
            <v xml:space="preserve">Quaker Hill Manor                   </v>
          </cell>
          <cell r="D236">
            <v>44196</v>
          </cell>
          <cell r="E236">
            <v>13710</v>
          </cell>
          <cell r="F236">
            <v>60</v>
          </cell>
          <cell r="G236">
            <v>21960</v>
          </cell>
          <cell r="H236">
            <v>7834</v>
          </cell>
          <cell r="I236">
            <v>61</v>
          </cell>
          <cell r="J236">
            <v>49</v>
          </cell>
          <cell r="K236">
            <v>49</v>
          </cell>
          <cell r="L236">
            <v>34</v>
          </cell>
          <cell r="M236">
            <v>54573</v>
          </cell>
          <cell r="N236">
            <v>1.1457999999999999</v>
          </cell>
          <cell r="O236">
            <v>1.0706</v>
          </cell>
          <cell r="P236">
            <v>0</v>
          </cell>
          <cell r="Q236">
            <v>159299</v>
          </cell>
          <cell r="R236">
            <v>119269</v>
          </cell>
          <cell r="S236">
            <v>334862</v>
          </cell>
          <cell r="T236">
            <v>391684</v>
          </cell>
          <cell r="U236">
            <v>34305</v>
          </cell>
          <cell r="V236">
            <v>30468</v>
          </cell>
        </row>
        <row r="237">
          <cell r="A237" t="str">
            <v>20930</v>
          </cell>
          <cell r="B237" t="str">
            <v>20930</v>
          </cell>
          <cell r="C237" t="str">
            <v xml:space="preserve">Galena Nursing Home                 </v>
          </cell>
          <cell r="D237">
            <v>44196</v>
          </cell>
          <cell r="E237">
            <v>15128</v>
          </cell>
          <cell r="F237">
            <v>58</v>
          </cell>
          <cell r="G237">
            <v>21228</v>
          </cell>
          <cell r="H237">
            <v>11948</v>
          </cell>
          <cell r="I237">
            <v>62</v>
          </cell>
          <cell r="J237">
            <v>26</v>
          </cell>
          <cell r="K237">
            <v>56</v>
          </cell>
          <cell r="L237">
            <v>39</v>
          </cell>
          <cell r="M237">
            <v>63076</v>
          </cell>
          <cell r="N237">
            <v>1.1471</v>
          </cell>
          <cell r="O237">
            <v>1.0706</v>
          </cell>
          <cell r="P237">
            <v>0</v>
          </cell>
          <cell r="Q237">
            <v>325302</v>
          </cell>
          <cell r="R237">
            <v>78286</v>
          </cell>
          <cell r="S237">
            <v>453155</v>
          </cell>
          <cell r="T237">
            <v>368310</v>
          </cell>
          <cell r="U237">
            <v>33426</v>
          </cell>
          <cell r="V237">
            <v>2500</v>
          </cell>
        </row>
        <row r="238">
          <cell r="A238" t="str">
            <v>20963</v>
          </cell>
          <cell r="B238" t="str">
            <v>20963</v>
          </cell>
          <cell r="C238" t="str">
            <v xml:space="preserve">Brighton Place North                </v>
          </cell>
          <cell r="D238">
            <v>44196</v>
          </cell>
          <cell r="E238">
            <v>12381</v>
          </cell>
          <cell r="F238">
            <v>34</v>
          </cell>
          <cell r="G238">
            <v>12444</v>
          </cell>
          <cell r="H238">
            <v>12381</v>
          </cell>
          <cell r="I238">
            <v>26</v>
          </cell>
          <cell r="J238">
            <v>9</v>
          </cell>
          <cell r="K238">
            <v>23</v>
          </cell>
          <cell r="L238">
            <v>20</v>
          </cell>
          <cell r="M238">
            <v>19702</v>
          </cell>
          <cell r="N238">
            <v>0.70330000000000004</v>
          </cell>
          <cell r="O238">
            <v>1.0706</v>
          </cell>
          <cell r="P238">
            <v>0</v>
          </cell>
          <cell r="Q238">
            <v>194747</v>
          </cell>
          <cell r="R238">
            <v>0</v>
          </cell>
          <cell r="S238">
            <v>133796</v>
          </cell>
          <cell r="T238">
            <v>62303</v>
          </cell>
          <cell r="U238">
            <v>0</v>
          </cell>
          <cell r="V238">
            <v>0</v>
          </cell>
        </row>
        <row r="239">
          <cell r="A239" t="str">
            <v>21009</v>
          </cell>
          <cell r="B239" t="str">
            <v>21009</v>
          </cell>
          <cell r="C239" t="str">
            <v xml:space="preserve">Cherryvale Care Center              </v>
          </cell>
          <cell r="D239">
            <v>44196</v>
          </cell>
          <cell r="E239">
            <v>14611</v>
          </cell>
          <cell r="F239">
            <v>45</v>
          </cell>
          <cell r="G239">
            <v>16470</v>
          </cell>
          <cell r="H239">
            <v>8686</v>
          </cell>
          <cell r="I239">
            <v>51</v>
          </cell>
          <cell r="J239">
            <v>56</v>
          </cell>
          <cell r="K239">
            <v>44</v>
          </cell>
          <cell r="L239">
            <v>25</v>
          </cell>
          <cell r="M239">
            <v>53569</v>
          </cell>
          <cell r="N239">
            <v>0.99390000000000001</v>
          </cell>
          <cell r="O239">
            <v>1.0706</v>
          </cell>
          <cell r="P239">
            <v>0</v>
          </cell>
          <cell r="Q239">
            <v>223521</v>
          </cell>
          <cell r="R239">
            <v>9834</v>
          </cell>
          <cell r="S239">
            <v>480946</v>
          </cell>
          <cell r="T239">
            <v>305411</v>
          </cell>
          <cell r="U239">
            <v>0</v>
          </cell>
          <cell r="V239">
            <v>81453</v>
          </cell>
        </row>
        <row r="240">
          <cell r="A240" t="str">
            <v>21032</v>
          </cell>
          <cell r="B240" t="str">
            <v>21032</v>
          </cell>
          <cell r="C240" t="str">
            <v xml:space="preserve">Maple Heights of Hiawatha           </v>
          </cell>
          <cell r="D240">
            <v>44196</v>
          </cell>
          <cell r="E240">
            <v>14668</v>
          </cell>
          <cell r="F240">
            <v>67</v>
          </cell>
          <cell r="G240">
            <v>24522</v>
          </cell>
          <cell r="H240">
            <v>9162</v>
          </cell>
          <cell r="I240">
            <v>52</v>
          </cell>
          <cell r="J240">
            <v>52</v>
          </cell>
          <cell r="K240">
            <v>49</v>
          </cell>
          <cell r="L240">
            <v>19</v>
          </cell>
          <cell r="M240">
            <v>62161</v>
          </cell>
          <cell r="N240">
            <v>0.97509999999999997</v>
          </cell>
          <cell r="O240">
            <v>1.0706</v>
          </cell>
          <cell r="P240">
            <v>0</v>
          </cell>
          <cell r="Q240">
            <v>348426</v>
          </cell>
          <cell r="R240">
            <v>47076</v>
          </cell>
          <cell r="S240">
            <v>289649</v>
          </cell>
          <cell r="T240">
            <v>214671</v>
          </cell>
          <cell r="U240">
            <v>0</v>
          </cell>
          <cell r="V240">
            <v>0</v>
          </cell>
        </row>
        <row r="241">
          <cell r="A241" t="str">
            <v>21045</v>
          </cell>
          <cell r="B241" t="str">
            <v>21045</v>
          </cell>
          <cell r="C241" t="str">
            <v xml:space="preserve">Phillips County Retirement Center   </v>
          </cell>
          <cell r="D241">
            <v>44196</v>
          </cell>
          <cell r="E241">
            <v>12808</v>
          </cell>
          <cell r="F241">
            <v>50</v>
          </cell>
          <cell r="G241">
            <v>18300</v>
          </cell>
          <cell r="H241">
            <v>8732</v>
          </cell>
          <cell r="I241">
            <v>74</v>
          </cell>
          <cell r="J241">
            <v>43</v>
          </cell>
          <cell r="K241">
            <v>60</v>
          </cell>
          <cell r="L241">
            <v>44</v>
          </cell>
          <cell r="M241">
            <v>58832</v>
          </cell>
          <cell r="N241">
            <v>0.91080000000000005</v>
          </cell>
          <cell r="O241">
            <v>1.0706</v>
          </cell>
          <cell r="P241">
            <v>0</v>
          </cell>
          <cell r="Q241">
            <v>164139</v>
          </cell>
          <cell r="R241">
            <v>154614</v>
          </cell>
          <cell r="S241">
            <v>504151</v>
          </cell>
          <cell r="T241">
            <v>201779</v>
          </cell>
          <cell r="U241">
            <v>34730</v>
          </cell>
          <cell r="V241">
            <v>15323</v>
          </cell>
        </row>
        <row r="242">
          <cell r="A242" t="str">
            <v>21053</v>
          </cell>
          <cell r="B242" t="str">
            <v>21053</v>
          </cell>
          <cell r="C242" t="str">
            <v xml:space="preserve">Parkview Heights                    </v>
          </cell>
          <cell r="D242">
            <v>44196</v>
          </cell>
          <cell r="E242">
            <v>13298</v>
          </cell>
          <cell r="F242">
            <v>45</v>
          </cell>
          <cell r="G242">
            <v>16470</v>
          </cell>
          <cell r="H242">
            <v>7610</v>
          </cell>
          <cell r="I242">
            <v>57</v>
          </cell>
          <cell r="J242">
            <v>27</v>
          </cell>
          <cell r="K242">
            <v>66</v>
          </cell>
          <cell r="L242">
            <v>42</v>
          </cell>
          <cell r="M242">
            <v>56223</v>
          </cell>
          <cell r="N242">
            <v>0.98160000000000003</v>
          </cell>
          <cell r="O242">
            <v>1.0706</v>
          </cell>
          <cell r="P242">
            <v>0</v>
          </cell>
          <cell r="Q242">
            <v>185148</v>
          </cell>
          <cell r="R242">
            <v>0</v>
          </cell>
          <cell r="S242">
            <v>647442</v>
          </cell>
          <cell r="T242">
            <v>347925</v>
          </cell>
          <cell r="U242">
            <v>0</v>
          </cell>
          <cell r="V242">
            <v>55838</v>
          </cell>
        </row>
        <row r="243">
          <cell r="A243" t="str">
            <v>21109</v>
          </cell>
          <cell r="B243" t="str">
            <v>21109</v>
          </cell>
          <cell r="C243" t="str">
            <v>Evergreen Community of Johnson Count</v>
          </cell>
          <cell r="D243">
            <v>44196</v>
          </cell>
          <cell r="E243">
            <v>34234</v>
          </cell>
          <cell r="F243">
            <v>112</v>
          </cell>
          <cell r="G243">
            <v>40992</v>
          </cell>
          <cell r="H243">
            <v>25794</v>
          </cell>
          <cell r="I243">
            <v>162</v>
          </cell>
          <cell r="J243">
            <v>181</v>
          </cell>
          <cell r="K243">
            <v>148</v>
          </cell>
          <cell r="L243">
            <v>93</v>
          </cell>
          <cell r="M243">
            <v>189237</v>
          </cell>
          <cell r="N243">
            <v>1.0033000000000001</v>
          </cell>
          <cell r="O243">
            <v>1.0706</v>
          </cell>
          <cell r="P243">
            <v>0</v>
          </cell>
          <cell r="Q243">
            <v>1000223</v>
          </cell>
          <cell r="R243">
            <v>544752</v>
          </cell>
          <cell r="S243">
            <v>1683344</v>
          </cell>
          <cell r="T243">
            <v>1011302</v>
          </cell>
          <cell r="U243">
            <v>133351</v>
          </cell>
          <cell r="V243">
            <v>44561</v>
          </cell>
        </row>
        <row r="244">
          <cell r="A244" t="str">
            <v>21110</v>
          </cell>
          <cell r="B244" t="str">
            <v>21110</v>
          </cell>
          <cell r="C244" t="str">
            <v xml:space="preserve">Aldersgate Village                  </v>
          </cell>
          <cell r="D244">
            <v>44196</v>
          </cell>
          <cell r="E244">
            <v>53375</v>
          </cell>
          <cell r="F244">
            <v>175</v>
          </cell>
          <cell r="G244">
            <v>64050</v>
          </cell>
          <cell r="H244">
            <v>27493</v>
          </cell>
          <cell r="I244">
            <v>180</v>
          </cell>
          <cell r="J244">
            <v>131</v>
          </cell>
          <cell r="K244">
            <v>190</v>
          </cell>
          <cell r="L244">
            <v>132</v>
          </cell>
          <cell r="M244">
            <v>270108</v>
          </cell>
          <cell r="N244">
            <v>1.1361000000000001</v>
          </cell>
          <cell r="O244">
            <v>1.0706</v>
          </cell>
          <cell r="P244">
            <v>0</v>
          </cell>
          <cell r="Q244">
            <v>1542081</v>
          </cell>
          <cell r="R244">
            <v>703652</v>
          </cell>
          <cell r="S244">
            <v>1821477</v>
          </cell>
          <cell r="T244">
            <v>1947508</v>
          </cell>
          <cell r="U244">
            <v>0</v>
          </cell>
          <cell r="V244">
            <v>31948</v>
          </cell>
        </row>
        <row r="245">
          <cell r="A245" t="str">
            <v>21121</v>
          </cell>
          <cell r="B245" t="str">
            <v>21121</v>
          </cell>
          <cell r="C245" t="str">
            <v xml:space="preserve">The Wheatlands                      </v>
          </cell>
          <cell r="D245">
            <v>44196</v>
          </cell>
          <cell r="E245">
            <v>16051</v>
          </cell>
          <cell r="F245">
            <v>54</v>
          </cell>
          <cell r="G245">
            <v>19764</v>
          </cell>
          <cell r="H245">
            <v>6391</v>
          </cell>
          <cell r="I245">
            <v>101</v>
          </cell>
          <cell r="J245">
            <v>55</v>
          </cell>
          <cell r="K245">
            <v>120</v>
          </cell>
          <cell r="L245">
            <v>65</v>
          </cell>
          <cell r="M245">
            <v>81963</v>
          </cell>
          <cell r="N245">
            <v>0.97589999999999999</v>
          </cell>
          <cell r="O245">
            <v>1.0706</v>
          </cell>
          <cell r="P245">
            <v>0</v>
          </cell>
          <cell r="Q245">
            <v>176699</v>
          </cell>
          <cell r="R245">
            <v>474008</v>
          </cell>
          <cell r="S245">
            <v>442141</v>
          </cell>
          <cell r="T245">
            <v>371671</v>
          </cell>
          <cell r="U245">
            <v>48667</v>
          </cell>
          <cell r="V245">
            <v>0</v>
          </cell>
        </row>
        <row r="246">
          <cell r="A246" t="str">
            <v>21132</v>
          </cell>
          <cell r="B246" t="str">
            <v>21132</v>
          </cell>
          <cell r="C246" t="str">
            <v xml:space="preserve">Eastridge Nursing Home              </v>
          </cell>
          <cell r="D246">
            <v>44196</v>
          </cell>
          <cell r="E246">
            <v>9255</v>
          </cell>
          <cell r="F246">
            <v>39</v>
          </cell>
          <cell r="G246">
            <v>14274</v>
          </cell>
          <cell r="H246">
            <v>3690</v>
          </cell>
          <cell r="I246">
            <v>74</v>
          </cell>
          <cell r="J246">
            <v>22</v>
          </cell>
          <cell r="K246">
            <v>66</v>
          </cell>
          <cell r="L246">
            <v>60</v>
          </cell>
          <cell r="M246">
            <v>64644</v>
          </cell>
          <cell r="N246">
            <v>1.0253000000000001</v>
          </cell>
          <cell r="O246">
            <v>1.0706</v>
          </cell>
          <cell r="P246">
            <v>0</v>
          </cell>
          <cell r="Q246">
            <v>166818</v>
          </cell>
          <cell r="R246">
            <v>279919</v>
          </cell>
          <cell r="S246">
            <v>366166</v>
          </cell>
          <cell r="T246">
            <v>400065</v>
          </cell>
          <cell r="U246">
            <v>0</v>
          </cell>
          <cell r="V246">
            <v>0</v>
          </cell>
        </row>
        <row r="247">
          <cell r="A247" t="str">
            <v>21143</v>
          </cell>
          <cell r="B247" t="str">
            <v>21143</v>
          </cell>
          <cell r="C247" t="str">
            <v xml:space="preserve">Manor of the Plains                 </v>
          </cell>
          <cell r="D247">
            <v>44196</v>
          </cell>
          <cell r="E247">
            <v>10653</v>
          </cell>
          <cell r="F247">
            <v>50</v>
          </cell>
          <cell r="G247">
            <v>18300</v>
          </cell>
          <cell r="H247">
            <v>4786</v>
          </cell>
          <cell r="I247">
            <v>96</v>
          </cell>
          <cell r="J247">
            <v>77</v>
          </cell>
          <cell r="K247">
            <v>83</v>
          </cell>
          <cell r="L247">
            <v>48</v>
          </cell>
          <cell r="M247">
            <v>70859</v>
          </cell>
          <cell r="N247">
            <v>1.0154000000000001</v>
          </cell>
          <cell r="O247">
            <v>1.0706</v>
          </cell>
          <cell r="P247">
            <v>0</v>
          </cell>
          <cell r="Q247">
            <v>41215</v>
          </cell>
          <cell r="R247">
            <v>287259</v>
          </cell>
          <cell r="S247">
            <v>240619</v>
          </cell>
          <cell r="T247">
            <v>714807</v>
          </cell>
          <cell r="U247">
            <v>232</v>
          </cell>
          <cell r="V247">
            <v>101639</v>
          </cell>
        </row>
        <row r="248">
          <cell r="A248" t="str">
            <v>21154</v>
          </cell>
          <cell r="B248" t="str">
            <v>21154</v>
          </cell>
          <cell r="C248" t="str">
            <v xml:space="preserve">Wesley Towers                       </v>
          </cell>
          <cell r="D248">
            <v>44196</v>
          </cell>
          <cell r="E248">
            <v>12646</v>
          </cell>
          <cell r="F248">
            <v>52</v>
          </cell>
          <cell r="G248">
            <v>19032</v>
          </cell>
          <cell r="H248">
            <v>8637</v>
          </cell>
          <cell r="I248">
            <v>180</v>
          </cell>
          <cell r="J248">
            <v>128</v>
          </cell>
          <cell r="K248">
            <v>148</v>
          </cell>
          <cell r="L248">
            <v>140</v>
          </cell>
          <cell r="M248">
            <v>122763</v>
          </cell>
          <cell r="N248">
            <v>0.998</v>
          </cell>
          <cell r="O248">
            <v>1.0706</v>
          </cell>
          <cell r="P248">
            <v>0</v>
          </cell>
          <cell r="Q248">
            <v>253120</v>
          </cell>
          <cell r="R248">
            <v>0</v>
          </cell>
          <cell r="S248">
            <v>677209</v>
          </cell>
          <cell r="T248">
            <v>594667</v>
          </cell>
          <cell r="U248">
            <v>0</v>
          </cell>
          <cell r="V248">
            <v>5292</v>
          </cell>
        </row>
        <row r="249">
          <cell r="A249" t="str">
            <v>21162</v>
          </cell>
          <cell r="B249" t="str">
            <v>21162</v>
          </cell>
          <cell r="C249" t="str">
            <v xml:space="preserve">Cambridge Place                     </v>
          </cell>
          <cell r="D249">
            <v>44196</v>
          </cell>
          <cell r="E249">
            <v>27209</v>
          </cell>
          <cell r="F249">
            <v>91</v>
          </cell>
          <cell r="G249">
            <v>33306</v>
          </cell>
          <cell r="H249">
            <v>14410</v>
          </cell>
          <cell r="I249">
            <v>121</v>
          </cell>
          <cell r="J249">
            <v>45</v>
          </cell>
          <cell r="K249">
            <v>118</v>
          </cell>
          <cell r="L249">
            <v>82</v>
          </cell>
          <cell r="M249">
            <v>116288</v>
          </cell>
          <cell r="N249">
            <v>1.0006999999999999</v>
          </cell>
          <cell r="O249">
            <v>1.0706</v>
          </cell>
          <cell r="P249">
            <v>0</v>
          </cell>
          <cell r="Q249">
            <v>396900</v>
          </cell>
          <cell r="R249">
            <v>490127</v>
          </cell>
          <cell r="S249">
            <v>852572</v>
          </cell>
          <cell r="T249">
            <v>434005</v>
          </cell>
          <cell r="U249">
            <v>3565</v>
          </cell>
          <cell r="V249">
            <v>478884</v>
          </cell>
        </row>
        <row r="250">
          <cell r="A250" t="str">
            <v>21187</v>
          </cell>
          <cell r="B250" t="str">
            <v>21187</v>
          </cell>
          <cell r="C250" t="str">
            <v xml:space="preserve">Sunset Home, Inc.                   </v>
          </cell>
          <cell r="D250">
            <v>44196</v>
          </cell>
          <cell r="E250">
            <v>10365</v>
          </cell>
          <cell r="F250">
            <v>45</v>
          </cell>
          <cell r="G250">
            <v>16470</v>
          </cell>
          <cell r="H250">
            <v>5886</v>
          </cell>
          <cell r="I250">
            <v>65</v>
          </cell>
          <cell r="J250">
            <v>64</v>
          </cell>
          <cell r="K250">
            <v>56</v>
          </cell>
          <cell r="L250">
            <v>23</v>
          </cell>
          <cell r="M250">
            <v>39384</v>
          </cell>
          <cell r="N250">
            <v>1.0250999999999999</v>
          </cell>
          <cell r="O250">
            <v>1.0706</v>
          </cell>
          <cell r="P250">
            <v>0</v>
          </cell>
          <cell r="Q250">
            <v>106565</v>
          </cell>
          <cell r="R250">
            <v>31306</v>
          </cell>
          <cell r="S250">
            <v>305401</v>
          </cell>
          <cell r="T250">
            <v>278512</v>
          </cell>
          <cell r="U250">
            <v>0</v>
          </cell>
          <cell r="V250">
            <v>66968</v>
          </cell>
        </row>
        <row r="251">
          <cell r="A251" t="str">
            <v>21190</v>
          </cell>
          <cell r="B251" t="str">
            <v>21190</v>
          </cell>
          <cell r="C251" t="str">
            <v>Sharon Lane Health and Rehabilitatio</v>
          </cell>
          <cell r="D251">
            <v>44196</v>
          </cell>
          <cell r="E251">
            <v>22515</v>
          </cell>
          <cell r="F251">
            <v>78</v>
          </cell>
          <cell r="G251">
            <v>28548</v>
          </cell>
          <cell r="H251">
            <v>13868</v>
          </cell>
          <cell r="I251">
            <v>73</v>
          </cell>
          <cell r="J251">
            <v>46</v>
          </cell>
          <cell r="K251">
            <v>74</v>
          </cell>
          <cell r="L251">
            <v>55</v>
          </cell>
          <cell r="M251">
            <v>85905</v>
          </cell>
          <cell r="N251">
            <v>1.0508999999999999</v>
          </cell>
          <cell r="O251">
            <v>1.0706</v>
          </cell>
          <cell r="P251">
            <v>0</v>
          </cell>
          <cell r="Q251">
            <v>517295</v>
          </cell>
          <cell r="R251">
            <v>0</v>
          </cell>
          <cell r="S251">
            <v>832554</v>
          </cell>
          <cell r="T251">
            <v>353915</v>
          </cell>
          <cell r="U251">
            <v>88170</v>
          </cell>
          <cell r="V251">
            <v>25046</v>
          </cell>
        </row>
        <row r="252">
          <cell r="A252" t="str">
            <v>21200</v>
          </cell>
          <cell r="B252" t="str">
            <v>21200</v>
          </cell>
          <cell r="C252" t="str">
            <v xml:space="preserve">Overland Park Nursing &amp; Rehab       </v>
          </cell>
          <cell r="D252">
            <v>44196</v>
          </cell>
          <cell r="E252">
            <v>25740</v>
          </cell>
          <cell r="F252">
            <v>102</v>
          </cell>
          <cell r="G252">
            <v>37332</v>
          </cell>
          <cell r="H252">
            <v>14512</v>
          </cell>
          <cell r="I252">
            <v>87</v>
          </cell>
          <cell r="J252">
            <v>82</v>
          </cell>
          <cell r="K252">
            <v>79</v>
          </cell>
          <cell r="L252">
            <v>16</v>
          </cell>
          <cell r="M252">
            <v>95204</v>
          </cell>
          <cell r="N252">
            <v>1.1922999999999999</v>
          </cell>
          <cell r="O252">
            <v>1.0706</v>
          </cell>
          <cell r="P252">
            <v>0</v>
          </cell>
          <cell r="Q252">
            <v>367115</v>
          </cell>
          <cell r="R252">
            <v>0</v>
          </cell>
          <cell r="S252">
            <v>1176529</v>
          </cell>
          <cell r="T252">
            <v>512395</v>
          </cell>
          <cell r="U252">
            <v>0</v>
          </cell>
          <cell r="V252">
            <v>502238</v>
          </cell>
        </row>
        <row r="253">
          <cell r="A253" t="str">
            <v>21212</v>
          </cell>
          <cell r="B253" t="str">
            <v>21212</v>
          </cell>
          <cell r="C253" t="str">
            <v xml:space="preserve">Recover-Care Plaza West Care Center </v>
          </cell>
          <cell r="D253">
            <v>44196</v>
          </cell>
          <cell r="E253">
            <v>43772</v>
          </cell>
          <cell r="F253">
            <v>151</v>
          </cell>
          <cell r="G253">
            <v>55266</v>
          </cell>
          <cell r="H253">
            <v>28521</v>
          </cell>
          <cell r="I253">
            <v>221</v>
          </cell>
          <cell r="J253">
            <v>185</v>
          </cell>
          <cell r="K253">
            <v>199</v>
          </cell>
          <cell r="L253">
            <v>136</v>
          </cell>
          <cell r="M253">
            <v>183119</v>
          </cell>
          <cell r="N253">
            <v>1.3666</v>
          </cell>
          <cell r="O253">
            <v>1.0706</v>
          </cell>
          <cell r="P253">
            <v>0</v>
          </cell>
          <cell r="Q253">
            <v>751175</v>
          </cell>
          <cell r="R253">
            <v>905515</v>
          </cell>
          <cell r="S253">
            <v>1386152</v>
          </cell>
          <cell r="T253">
            <v>753254</v>
          </cell>
          <cell r="U253">
            <v>0</v>
          </cell>
          <cell r="V253">
            <v>180423</v>
          </cell>
        </row>
        <row r="254">
          <cell r="A254" t="str">
            <v>21222</v>
          </cell>
          <cell r="B254" t="str">
            <v>21222</v>
          </cell>
          <cell r="C254" t="str">
            <v xml:space="preserve">Dooley Center                       </v>
          </cell>
          <cell r="D254">
            <v>44196</v>
          </cell>
          <cell r="E254">
            <v>13275</v>
          </cell>
          <cell r="F254">
            <v>44</v>
          </cell>
          <cell r="G254">
            <v>16104</v>
          </cell>
          <cell r="H254">
            <v>11430</v>
          </cell>
          <cell r="I254">
            <v>43</v>
          </cell>
          <cell r="J254">
            <v>37</v>
          </cell>
          <cell r="K254">
            <v>47</v>
          </cell>
          <cell r="L254">
            <v>20</v>
          </cell>
          <cell r="M254">
            <v>101340</v>
          </cell>
          <cell r="N254">
            <v>0.77370000000000005</v>
          </cell>
          <cell r="O254">
            <v>1.0706</v>
          </cell>
          <cell r="P254">
            <v>0</v>
          </cell>
          <cell r="Q254">
            <v>417161</v>
          </cell>
          <cell r="R254">
            <v>0</v>
          </cell>
          <cell r="S254">
            <v>709910</v>
          </cell>
          <cell r="T254">
            <v>518642</v>
          </cell>
          <cell r="U254">
            <v>0</v>
          </cell>
          <cell r="V254">
            <v>129931</v>
          </cell>
        </row>
        <row r="255">
          <cell r="A255" t="str">
            <v>21233</v>
          </cell>
          <cell r="B255" t="str">
            <v>21233</v>
          </cell>
          <cell r="C255" t="str">
            <v>The Health Care Center@Larksfield Pl</v>
          </cell>
          <cell r="D255">
            <v>44196</v>
          </cell>
          <cell r="E255">
            <v>24108</v>
          </cell>
          <cell r="F255">
            <v>90</v>
          </cell>
          <cell r="G255">
            <v>32940</v>
          </cell>
          <cell r="H255">
            <v>1361</v>
          </cell>
          <cell r="I255">
            <v>243</v>
          </cell>
          <cell r="J255">
            <v>187</v>
          </cell>
          <cell r="K255">
            <v>242</v>
          </cell>
          <cell r="L255">
            <v>141</v>
          </cell>
          <cell r="M255">
            <v>134767</v>
          </cell>
          <cell r="N255">
            <v>1.0891999999999999</v>
          </cell>
          <cell r="O255">
            <v>1.0706</v>
          </cell>
          <cell r="P255">
            <v>0</v>
          </cell>
          <cell r="Q255">
            <v>623515</v>
          </cell>
          <cell r="R255">
            <v>303103</v>
          </cell>
          <cell r="S255">
            <v>717124</v>
          </cell>
          <cell r="T255">
            <v>1037916</v>
          </cell>
          <cell r="U255">
            <v>7417</v>
          </cell>
          <cell r="V255">
            <v>347</v>
          </cell>
        </row>
        <row r="256">
          <cell r="A256" t="str">
            <v>21240</v>
          </cell>
          <cell r="B256" t="str">
            <v>21240</v>
          </cell>
          <cell r="C256" t="str">
            <v xml:space="preserve">Prairie Mission Retirement Village  </v>
          </cell>
          <cell r="D256">
            <v>44196</v>
          </cell>
          <cell r="E256">
            <v>15190</v>
          </cell>
          <cell r="F256">
            <v>50</v>
          </cell>
          <cell r="G256">
            <v>18300</v>
          </cell>
          <cell r="H256">
            <v>7060</v>
          </cell>
          <cell r="I256">
            <v>75</v>
          </cell>
          <cell r="J256">
            <v>56</v>
          </cell>
          <cell r="K256">
            <v>69</v>
          </cell>
          <cell r="L256">
            <v>48</v>
          </cell>
          <cell r="M256">
            <v>71763</v>
          </cell>
          <cell r="N256">
            <v>0.98319999999999996</v>
          </cell>
          <cell r="O256">
            <v>1.0706</v>
          </cell>
          <cell r="P256">
            <v>0</v>
          </cell>
          <cell r="Q256">
            <v>154862</v>
          </cell>
          <cell r="R256">
            <v>114955</v>
          </cell>
          <cell r="S256">
            <v>481043</v>
          </cell>
          <cell r="T256">
            <v>330550</v>
          </cell>
          <cell r="U256">
            <v>0</v>
          </cell>
          <cell r="V256">
            <v>4474</v>
          </cell>
        </row>
        <row r="257">
          <cell r="A257" t="str">
            <v>21253</v>
          </cell>
          <cell r="B257" t="str">
            <v>21253</v>
          </cell>
          <cell r="C257" t="str">
            <v xml:space="preserve">Infinity Park Post-Acute and Rehab  </v>
          </cell>
          <cell r="D257">
            <v>44196</v>
          </cell>
          <cell r="E257">
            <v>32078</v>
          </cell>
          <cell r="F257">
            <v>120</v>
          </cell>
          <cell r="G257">
            <v>43920</v>
          </cell>
          <cell r="H257">
            <v>23394</v>
          </cell>
          <cell r="I257">
            <v>96</v>
          </cell>
          <cell r="J257">
            <v>171</v>
          </cell>
          <cell r="K257">
            <v>70</v>
          </cell>
          <cell r="L257">
            <v>44</v>
          </cell>
          <cell r="M257">
            <v>117306</v>
          </cell>
          <cell r="N257">
            <v>1.1977</v>
          </cell>
          <cell r="O257">
            <v>1.0706</v>
          </cell>
          <cell r="P257">
            <v>0</v>
          </cell>
          <cell r="Q257">
            <v>645729</v>
          </cell>
          <cell r="R257">
            <v>0</v>
          </cell>
          <cell r="S257">
            <v>1319879</v>
          </cell>
          <cell r="T257">
            <v>628004</v>
          </cell>
          <cell r="U257">
            <v>0</v>
          </cell>
          <cell r="V257">
            <v>410013</v>
          </cell>
        </row>
        <row r="258">
          <cell r="A258" t="str">
            <v>21350</v>
          </cell>
          <cell r="B258" t="str">
            <v>21350</v>
          </cell>
          <cell r="C258" t="str">
            <v xml:space="preserve">Cumbernauld Village, Inc.           </v>
          </cell>
          <cell r="D258">
            <v>44196</v>
          </cell>
          <cell r="E258">
            <v>14514</v>
          </cell>
          <cell r="F258">
            <v>42</v>
          </cell>
          <cell r="G258">
            <v>15372</v>
          </cell>
          <cell r="H258">
            <v>6520</v>
          </cell>
          <cell r="I258">
            <v>100</v>
          </cell>
          <cell r="J258">
            <v>36</v>
          </cell>
          <cell r="K258">
            <v>97</v>
          </cell>
          <cell r="L258">
            <v>76</v>
          </cell>
          <cell r="M258">
            <v>77351</v>
          </cell>
          <cell r="N258">
            <v>0.93500000000000005</v>
          </cell>
          <cell r="O258">
            <v>1.0706</v>
          </cell>
          <cell r="P258">
            <v>0</v>
          </cell>
          <cell r="Q258">
            <v>320983</v>
          </cell>
          <cell r="R258">
            <v>287401</v>
          </cell>
          <cell r="S258">
            <v>571042</v>
          </cell>
          <cell r="T258">
            <v>303032</v>
          </cell>
          <cell r="U258">
            <v>29439</v>
          </cell>
          <cell r="V258">
            <v>0</v>
          </cell>
        </row>
        <row r="259">
          <cell r="A259" t="str">
            <v>21360</v>
          </cell>
          <cell r="B259" t="str">
            <v>21360</v>
          </cell>
          <cell r="C259" t="str">
            <v xml:space="preserve">Life Care Center of Wichita         </v>
          </cell>
          <cell r="D259">
            <v>44196</v>
          </cell>
          <cell r="E259">
            <v>34181</v>
          </cell>
          <cell r="F259">
            <v>120</v>
          </cell>
          <cell r="G259">
            <v>43920</v>
          </cell>
          <cell r="H259">
            <v>23548</v>
          </cell>
          <cell r="I259">
            <v>166</v>
          </cell>
          <cell r="J259">
            <v>147</v>
          </cell>
          <cell r="K259">
            <v>130</v>
          </cell>
          <cell r="L259">
            <v>91</v>
          </cell>
          <cell r="M259">
            <v>170983</v>
          </cell>
          <cell r="N259">
            <v>1.1656</v>
          </cell>
          <cell r="O259">
            <v>1.0706</v>
          </cell>
          <cell r="P259">
            <v>0</v>
          </cell>
          <cell r="Q259">
            <v>873102</v>
          </cell>
          <cell r="R259">
            <v>0</v>
          </cell>
          <cell r="S259">
            <v>1079046</v>
          </cell>
          <cell r="T259">
            <v>707352</v>
          </cell>
          <cell r="U259">
            <v>0</v>
          </cell>
          <cell r="V259">
            <v>980302</v>
          </cell>
        </row>
        <row r="260">
          <cell r="A260" t="str">
            <v>21382</v>
          </cell>
          <cell r="B260" t="str">
            <v>21382</v>
          </cell>
          <cell r="C260" t="str">
            <v xml:space="preserve">Holiday Resort of Salina            </v>
          </cell>
          <cell r="D260">
            <v>44196</v>
          </cell>
          <cell r="E260">
            <v>19848</v>
          </cell>
          <cell r="F260">
            <v>70</v>
          </cell>
          <cell r="G260">
            <v>28360</v>
          </cell>
          <cell r="H260">
            <v>12846</v>
          </cell>
          <cell r="I260">
            <v>76</v>
          </cell>
          <cell r="J260">
            <v>85</v>
          </cell>
          <cell r="K260">
            <v>64</v>
          </cell>
          <cell r="L260">
            <v>35</v>
          </cell>
          <cell r="M260">
            <v>71086</v>
          </cell>
          <cell r="N260">
            <v>1.0283</v>
          </cell>
          <cell r="O260">
            <v>1.0706</v>
          </cell>
          <cell r="P260">
            <v>0</v>
          </cell>
          <cell r="Q260">
            <v>363833</v>
          </cell>
          <cell r="R260">
            <v>142142</v>
          </cell>
          <cell r="S260">
            <v>467972</v>
          </cell>
          <cell r="T260">
            <v>490323</v>
          </cell>
          <cell r="U260">
            <v>0</v>
          </cell>
          <cell r="V260">
            <v>0</v>
          </cell>
        </row>
        <row r="261">
          <cell r="A261" t="str">
            <v>21410</v>
          </cell>
          <cell r="B261" t="str">
            <v>21410</v>
          </cell>
          <cell r="C261" t="str">
            <v xml:space="preserve">Winfield Rest Haven II LLC          </v>
          </cell>
          <cell r="D261">
            <v>44196</v>
          </cell>
          <cell r="E261">
            <v>10634</v>
          </cell>
          <cell r="F261">
            <v>41</v>
          </cell>
          <cell r="G261">
            <v>15006</v>
          </cell>
          <cell r="H261">
            <v>7714</v>
          </cell>
          <cell r="I261">
            <v>63</v>
          </cell>
          <cell r="J261">
            <v>68</v>
          </cell>
          <cell r="K261">
            <v>61</v>
          </cell>
          <cell r="L261">
            <v>45</v>
          </cell>
          <cell r="M261">
            <v>70299</v>
          </cell>
          <cell r="N261">
            <v>0.95940000000000003</v>
          </cell>
          <cell r="O261">
            <v>1.0706</v>
          </cell>
          <cell r="P261">
            <v>0</v>
          </cell>
          <cell r="Q261">
            <v>0</v>
          </cell>
          <cell r="R261">
            <v>0</v>
          </cell>
          <cell r="S261">
            <v>1045427</v>
          </cell>
          <cell r="T261">
            <v>0</v>
          </cell>
          <cell r="U261">
            <v>31862</v>
          </cell>
          <cell r="V261">
            <v>182456</v>
          </cell>
        </row>
        <row r="262">
          <cell r="A262" t="str">
            <v>21420</v>
          </cell>
          <cell r="B262" t="str">
            <v>21420</v>
          </cell>
          <cell r="C262" t="str">
            <v>Lexington Park Nursing and Post Acut</v>
          </cell>
          <cell r="D262">
            <v>44196</v>
          </cell>
          <cell r="E262">
            <v>24724</v>
          </cell>
          <cell r="F262">
            <v>90</v>
          </cell>
          <cell r="G262">
            <v>32940</v>
          </cell>
          <cell r="H262">
            <v>12291</v>
          </cell>
          <cell r="I262">
            <v>124</v>
          </cell>
          <cell r="J262">
            <v>60</v>
          </cell>
          <cell r="K262">
            <v>128</v>
          </cell>
          <cell r="L262">
            <v>76</v>
          </cell>
          <cell r="M262">
            <v>118055</v>
          </cell>
          <cell r="N262">
            <v>1.079</v>
          </cell>
          <cell r="O262">
            <v>1.0706</v>
          </cell>
          <cell r="P262">
            <v>0</v>
          </cell>
          <cell r="Q262">
            <v>807333</v>
          </cell>
          <cell r="R262">
            <v>280534</v>
          </cell>
          <cell r="S262">
            <v>773600</v>
          </cell>
          <cell r="T262">
            <v>640106</v>
          </cell>
          <cell r="U262">
            <v>74690</v>
          </cell>
          <cell r="V262">
            <v>0</v>
          </cell>
        </row>
        <row r="263">
          <cell r="A263" t="str">
            <v>21430</v>
          </cell>
          <cell r="B263" t="str">
            <v>21430</v>
          </cell>
          <cell r="C263" t="str">
            <v xml:space="preserve">Village Shalom, Inc.                </v>
          </cell>
          <cell r="D263">
            <v>44196</v>
          </cell>
          <cell r="E263">
            <v>15406</v>
          </cell>
          <cell r="F263">
            <v>76</v>
          </cell>
          <cell r="G263">
            <v>27816</v>
          </cell>
          <cell r="H263">
            <v>6782</v>
          </cell>
          <cell r="I263">
            <v>243</v>
          </cell>
          <cell r="J263">
            <v>144</v>
          </cell>
          <cell r="K263">
            <v>225</v>
          </cell>
          <cell r="L263">
            <v>150</v>
          </cell>
          <cell r="M263">
            <v>180942</v>
          </cell>
          <cell r="N263">
            <v>1.1182000000000001</v>
          </cell>
          <cell r="O263">
            <v>1.0706</v>
          </cell>
          <cell r="P263">
            <v>0</v>
          </cell>
          <cell r="Q263">
            <v>596068</v>
          </cell>
          <cell r="R263">
            <v>0</v>
          </cell>
          <cell r="S263">
            <v>993325</v>
          </cell>
          <cell r="T263">
            <v>558620</v>
          </cell>
          <cell r="U263">
            <v>0</v>
          </cell>
          <cell r="V263">
            <v>229338</v>
          </cell>
        </row>
        <row r="264">
          <cell r="A264" t="str">
            <v>21440</v>
          </cell>
          <cell r="B264" t="str">
            <v>21440</v>
          </cell>
          <cell r="C264" t="str">
            <v xml:space="preserve">Prairie Sunset Manor                </v>
          </cell>
          <cell r="D264">
            <v>44196</v>
          </cell>
          <cell r="E264">
            <v>13706</v>
          </cell>
          <cell r="F264">
            <v>43</v>
          </cell>
          <cell r="G264">
            <v>15738</v>
          </cell>
          <cell r="H264">
            <v>6979</v>
          </cell>
          <cell r="I264">
            <v>77</v>
          </cell>
          <cell r="J264">
            <v>20</v>
          </cell>
          <cell r="K264">
            <v>82</v>
          </cell>
          <cell r="L264">
            <v>65</v>
          </cell>
          <cell r="M264">
            <v>65769</v>
          </cell>
          <cell r="N264">
            <v>1.3376999999999999</v>
          </cell>
          <cell r="O264">
            <v>1.0706</v>
          </cell>
          <cell r="P264">
            <v>0</v>
          </cell>
          <cell r="Q264">
            <v>208562</v>
          </cell>
          <cell r="R264">
            <v>587529</v>
          </cell>
          <cell r="S264">
            <v>251590</v>
          </cell>
          <cell r="T264">
            <v>444101</v>
          </cell>
          <cell r="U264">
            <v>0</v>
          </cell>
          <cell r="V264">
            <v>0</v>
          </cell>
        </row>
        <row r="265">
          <cell r="A265" t="str">
            <v>21450</v>
          </cell>
          <cell r="B265" t="str">
            <v>21450</v>
          </cell>
          <cell r="C265" t="str">
            <v xml:space="preserve">Pioneer Ridge Retirement Community  </v>
          </cell>
          <cell r="D265">
            <v>44196</v>
          </cell>
          <cell r="E265">
            <v>18019</v>
          </cell>
          <cell r="F265">
            <v>70</v>
          </cell>
          <cell r="G265">
            <v>27264</v>
          </cell>
          <cell r="H265">
            <v>10323</v>
          </cell>
          <cell r="I265">
            <v>99</v>
          </cell>
          <cell r="J265">
            <v>90</v>
          </cell>
          <cell r="K265">
            <v>72</v>
          </cell>
          <cell r="L265">
            <v>41</v>
          </cell>
          <cell r="M265">
            <v>70186</v>
          </cell>
          <cell r="N265">
            <v>1.0687</v>
          </cell>
          <cell r="O265">
            <v>1.0706</v>
          </cell>
          <cell r="P265">
            <v>0</v>
          </cell>
          <cell r="Q265">
            <v>410546</v>
          </cell>
          <cell r="R265">
            <v>59249</v>
          </cell>
          <cell r="S265">
            <v>469400</v>
          </cell>
          <cell r="T265">
            <v>483382</v>
          </cell>
          <cell r="U265">
            <v>84044</v>
          </cell>
          <cell r="V265">
            <v>0</v>
          </cell>
        </row>
        <row r="266">
          <cell r="A266" t="str">
            <v>21461</v>
          </cell>
          <cell r="B266" t="str">
            <v>21461</v>
          </cell>
          <cell r="C266" t="str">
            <v xml:space="preserve">Aberdeen Village, Inc.              </v>
          </cell>
          <cell r="D266">
            <v>44196</v>
          </cell>
          <cell r="E266">
            <v>18623</v>
          </cell>
          <cell r="F266">
            <v>60</v>
          </cell>
          <cell r="G266">
            <v>21960</v>
          </cell>
          <cell r="H266">
            <v>6407</v>
          </cell>
          <cell r="I266">
            <v>161</v>
          </cell>
          <cell r="J266">
            <v>101</v>
          </cell>
          <cell r="K266">
            <v>138</v>
          </cell>
          <cell r="L266">
            <v>90</v>
          </cell>
          <cell r="M266">
            <v>118889</v>
          </cell>
          <cell r="N266">
            <v>1.0678000000000001</v>
          </cell>
          <cell r="O266">
            <v>1.0706</v>
          </cell>
          <cell r="P266">
            <v>0</v>
          </cell>
          <cell r="Q266">
            <v>419425</v>
          </cell>
          <cell r="R266">
            <v>90190</v>
          </cell>
          <cell r="S266">
            <v>890160</v>
          </cell>
          <cell r="T266">
            <v>901390</v>
          </cell>
          <cell r="U266">
            <v>1081</v>
          </cell>
          <cell r="V266">
            <v>237357</v>
          </cell>
        </row>
        <row r="267">
          <cell r="A267" t="str">
            <v>21470</v>
          </cell>
          <cell r="B267" t="str">
            <v>21470</v>
          </cell>
          <cell r="C267" t="str">
            <v xml:space="preserve">Lakeview Village                    </v>
          </cell>
          <cell r="D267">
            <v>44196</v>
          </cell>
          <cell r="E267">
            <v>44618</v>
          </cell>
          <cell r="F267">
            <v>158</v>
          </cell>
          <cell r="G267">
            <v>57828</v>
          </cell>
          <cell r="H267">
            <v>9974</v>
          </cell>
          <cell r="I267">
            <v>295</v>
          </cell>
          <cell r="J267">
            <v>175</v>
          </cell>
          <cell r="K267">
            <v>259</v>
          </cell>
          <cell r="L267">
            <v>120</v>
          </cell>
          <cell r="M267">
            <v>257255</v>
          </cell>
          <cell r="N267">
            <v>1.1541999999999999</v>
          </cell>
          <cell r="O267">
            <v>1.0706</v>
          </cell>
          <cell r="P267">
            <v>0</v>
          </cell>
          <cell r="Q267">
            <v>1231471</v>
          </cell>
          <cell r="R267">
            <v>1333284</v>
          </cell>
          <cell r="S267">
            <v>2001602</v>
          </cell>
          <cell r="T267">
            <v>2182617</v>
          </cell>
          <cell r="U267">
            <v>203041</v>
          </cell>
          <cell r="V267">
            <v>0</v>
          </cell>
        </row>
        <row r="268">
          <cell r="A268" t="str">
            <v>21480</v>
          </cell>
          <cell r="B268" t="str">
            <v>21480</v>
          </cell>
          <cell r="C268" t="str">
            <v xml:space="preserve">Russell Regional Hospital           </v>
          </cell>
          <cell r="D268">
            <v>44196</v>
          </cell>
          <cell r="E268">
            <v>7016</v>
          </cell>
          <cell r="F268">
            <v>23</v>
          </cell>
          <cell r="G268">
            <v>8418</v>
          </cell>
          <cell r="H268">
            <v>3066</v>
          </cell>
          <cell r="I268">
            <v>71</v>
          </cell>
          <cell r="J268">
            <v>22</v>
          </cell>
          <cell r="K268">
            <v>70</v>
          </cell>
          <cell r="L268">
            <v>51</v>
          </cell>
          <cell r="M268">
            <v>48308</v>
          </cell>
          <cell r="N268">
            <v>0.9718</v>
          </cell>
          <cell r="O268">
            <v>1.0706</v>
          </cell>
          <cell r="P268">
            <v>0</v>
          </cell>
          <cell r="Q268">
            <v>243184</v>
          </cell>
          <cell r="R268">
            <v>91649</v>
          </cell>
          <cell r="S268">
            <v>408845</v>
          </cell>
          <cell r="T268">
            <v>217703</v>
          </cell>
          <cell r="U268">
            <v>0</v>
          </cell>
          <cell r="V268">
            <v>0</v>
          </cell>
        </row>
        <row r="269">
          <cell r="A269" t="str">
            <v>21511</v>
          </cell>
          <cell r="B269" t="str">
            <v>21511</v>
          </cell>
          <cell r="C269" t="str">
            <v xml:space="preserve">Wheatridge Park Care Center         </v>
          </cell>
          <cell r="D269">
            <v>44196</v>
          </cell>
          <cell r="E269">
            <v>17564</v>
          </cell>
          <cell r="F269">
            <v>55</v>
          </cell>
          <cell r="G269">
            <v>20130</v>
          </cell>
          <cell r="H269">
            <v>9287</v>
          </cell>
          <cell r="I269">
            <v>82</v>
          </cell>
          <cell r="J269">
            <v>49</v>
          </cell>
          <cell r="K269">
            <v>83</v>
          </cell>
          <cell r="L269">
            <v>42</v>
          </cell>
          <cell r="M269">
            <v>75630</v>
          </cell>
          <cell r="N269">
            <v>1.1860999999999999</v>
          </cell>
          <cell r="O269">
            <v>1.0706</v>
          </cell>
          <cell r="P269">
            <v>0</v>
          </cell>
          <cell r="Q269">
            <v>79393</v>
          </cell>
          <cell r="R269">
            <v>120857</v>
          </cell>
          <cell r="S269">
            <v>562720</v>
          </cell>
          <cell r="T269">
            <v>537058</v>
          </cell>
          <cell r="U269">
            <v>0</v>
          </cell>
          <cell r="V269">
            <v>1358</v>
          </cell>
        </row>
        <row r="270">
          <cell r="A270" t="str">
            <v>21520</v>
          </cell>
          <cell r="B270" t="str">
            <v>21520</v>
          </cell>
          <cell r="C270" t="str">
            <v xml:space="preserve">Via Christi Village Pittsburg, Inc  </v>
          </cell>
          <cell r="D270">
            <v>44196</v>
          </cell>
          <cell r="E270">
            <v>25527</v>
          </cell>
          <cell r="F270">
            <v>96</v>
          </cell>
          <cell r="G270">
            <v>35136</v>
          </cell>
          <cell r="H270">
            <v>10559</v>
          </cell>
          <cell r="I270">
            <v>137</v>
          </cell>
          <cell r="J270">
            <v>93</v>
          </cell>
          <cell r="K270">
            <v>111</v>
          </cell>
          <cell r="L270">
            <v>77</v>
          </cell>
          <cell r="M270">
            <v>202366</v>
          </cell>
          <cell r="N270">
            <v>1.2137</v>
          </cell>
          <cell r="O270">
            <v>1.0706</v>
          </cell>
          <cell r="P270">
            <v>0</v>
          </cell>
          <cell r="Q270">
            <v>367170</v>
          </cell>
          <cell r="R270">
            <v>0</v>
          </cell>
          <cell r="S270">
            <v>1303680</v>
          </cell>
          <cell r="T270">
            <v>916447</v>
          </cell>
          <cell r="U270">
            <v>0</v>
          </cell>
          <cell r="V270">
            <v>334562</v>
          </cell>
        </row>
        <row r="271">
          <cell r="A271" t="str">
            <v>21530</v>
          </cell>
          <cell r="B271" t="str">
            <v>21530</v>
          </cell>
          <cell r="C271" t="str">
            <v xml:space="preserve">Via Christi Village Manhattan, Inc  </v>
          </cell>
          <cell r="D271">
            <v>44196</v>
          </cell>
          <cell r="E271">
            <v>30939</v>
          </cell>
          <cell r="F271">
            <v>93</v>
          </cell>
          <cell r="G271">
            <v>34038</v>
          </cell>
          <cell r="H271">
            <v>17856</v>
          </cell>
          <cell r="I271">
            <v>145</v>
          </cell>
          <cell r="J271">
            <v>136</v>
          </cell>
          <cell r="K271">
            <v>118</v>
          </cell>
          <cell r="L271">
            <v>55</v>
          </cell>
          <cell r="M271">
            <v>181885</v>
          </cell>
          <cell r="N271">
            <v>1.0761000000000001</v>
          </cell>
          <cell r="O271">
            <v>1.0706</v>
          </cell>
          <cell r="P271">
            <v>0</v>
          </cell>
          <cell r="Q271">
            <v>623122</v>
          </cell>
          <cell r="R271">
            <v>0</v>
          </cell>
          <cell r="S271">
            <v>1085075</v>
          </cell>
          <cell r="T271">
            <v>686583</v>
          </cell>
          <cell r="U271">
            <v>0</v>
          </cell>
          <cell r="V271">
            <v>664966</v>
          </cell>
        </row>
        <row r="272">
          <cell r="A272" t="str">
            <v>21550</v>
          </cell>
          <cell r="B272" t="str">
            <v>21550</v>
          </cell>
          <cell r="C272" t="str">
            <v>Family Health &amp; Rehabilitation Cente</v>
          </cell>
          <cell r="D272">
            <v>44196</v>
          </cell>
          <cell r="E272">
            <v>20714</v>
          </cell>
          <cell r="F272">
            <v>72</v>
          </cell>
          <cell r="G272">
            <v>26352</v>
          </cell>
          <cell r="H272">
            <v>5730</v>
          </cell>
          <cell r="I272">
            <v>122</v>
          </cell>
          <cell r="J272">
            <v>124</v>
          </cell>
          <cell r="K272">
            <v>165</v>
          </cell>
          <cell r="L272">
            <v>66</v>
          </cell>
          <cell r="M272">
            <v>131495</v>
          </cell>
          <cell r="N272">
            <v>1.17</v>
          </cell>
          <cell r="O272">
            <v>1.0706</v>
          </cell>
          <cell r="P272">
            <v>0</v>
          </cell>
          <cell r="Q272">
            <v>680777</v>
          </cell>
          <cell r="R272">
            <v>179687</v>
          </cell>
          <cell r="S272">
            <v>1051481</v>
          </cell>
          <cell r="T272">
            <v>473326</v>
          </cell>
          <cell r="U272">
            <v>3351</v>
          </cell>
          <cell r="V272">
            <v>29603</v>
          </cell>
        </row>
        <row r="273">
          <cell r="A273" t="str">
            <v>21560</v>
          </cell>
          <cell r="B273" t="str">
            <v>21560</v>
          </cell>
          <cell r="C273" t="str">
            <v xml:space="preserve">Derby Health and Rehabilitation     </v>
          </cell>
          <cell r="D273">
            <v>44196</v>
          </cell>
          <cell r="E273">
            <v>23356</v>
          </cell>
          <cell r="F273">
            <v>74</v>
          </cell>
          <cell r="G273">
            <v>27084</v>
          </cell>
          <cell r="H273">
            <v>7651</v>
          </cell>
          <cell r="I273">
            <v>120</v>
          </cell>
          <cell r="J273">
            <v>142</v>
          </cell>
          <cell r="K273">
            <v>86</v>
          </cell>
          <cell r="L273">
            <v>51</v>
          </cell>
          <cell r="M273">
            <v>124204</v>
          </cell>
          <cell r="N273">
            <v>1.1539999999999999</v>
          </cell>
          <cell r="O273">
            <v>1.0706</v>
          </cell>
          <cell r="P273">
            <v>0</v>
          </cell>
          <cell r="Q273">
            <v>451046</v>
          </cell>
          <cell r="R273">
            <v>128429</v>
          </cell>
          <cell r="S273">
            <v>898206</v>
          </cell>
          <cell r="T273">
            <v>746489</v>
          </cell>
          <cell r="U273">
            <v>43657</v>
          </cell>
          <cell r="V273">
            <v>125338</v>
          </cell>
        </row>
        <row r="274">
          <cell r="A274" t="str">
            <v>21570</v>
          </cell>
          <cell r="B274" t="str">
            <v>21570</v>
          </cell>
          <cell r="C274" t="str">
            <v xml:space="preserve">Kansas Soldiers' Home               </v>
          </cell>
          <cell r="D274">
            <v>44196</v>
          </cell>
          <cell r="E274">
            <v>16468</v>
          </cell>
          <cell r="F274">
            <v>56</v>
          </cell>
          <cell r="G274">
            <v>20496</v>
          </cell>
          <cell r="H274">
            <v>6776</v>
          </cell>
          <cell r="I274">
            <v>102</v>
          </cell>
          <cell r="J274">
            <v>44</v>
          </cell>
          <cell r="K274">
            <v>94</v>
          </cell>
          <cell r="L274">
            <v>90</v>
          </cell>
          <cell r="M274">
            <v>90274</v>
          </cell>
          <cell r="N274">
            <v>0.9546</v>
          </cell>
          <cell r="O274">
            <v>1.0706</v>
          </cell>
          <cell r="P274">
            <v>0</v>
          </cell>
          <cell r="Q274">
            <v>83224</v>
          </cell>
          <cell r="R274">
            <v>328903</v>
          </cell>
          <cell r="S274">
            <v>285475</v>
          </cell>
          <cell r="T274">
            <v>698483</v>
          </cell>
          <cell r="U274">
            <v>103</v>
          </cell>
          <cell r="V274">
            <v>916596</v>
          </cell>
        </row>
        <row r="275">
          <cell r="A275" t="str">
            <v>21580</v>
          </cell>
          <cell r="B275" t="str">
            <v>21580</v>
          </cell>
          <cell r="C275" t="str">
            <v xml:space="preserve">Kansas Veterans' Home               </v>
          </cell>
          <cell r="D275">
            <v>44196</v>
          </cell>
          <cell r="E275">
            <v>28734</v>
          </cell>
          <cell r="F275">
            <v>97</v>
          </cell>
          <cell r="G275">
            <v>47832</v>
          </cell>
          <cell r="H275">
            <v>7657</v>
          </cell>
          <cell r="I275">
            <v>150</v>
          </cell>
          <cell r="J275">
            <v>65</v>
          </cell>
          <cell r="K275">
            <v>139</v>
          </cell>
          <cell r="L275">
            <v>135</v>
          </cell>
          <cell r="M275">
            <v>162436</v>
          </cell>
          <cell r="N275">
            <v>0.98429999999999995</v>
          </cell>
          <cell r="O275">
            <v>1.0706</v>
          </cell>
          <cell r="P275">
            <v>0</v>
          </cell>
          <cell r="Q275">
            <v>782508</v>
          </cell>
          <cell r="R275">
            <v>204752</v>
          </cell>
          <cell r="S275">
            <v>965300</v>
          </cell>
          <cell r="T275">
            <v>976524</v>
          </cell>
          <cell r="U275">
            <v>148413</v>
          </cell>
          <cell r="V275">
            <v>1012664</v>
          </cell>
        </row>
        <row r="276">
          <cell r="A276" t="str">
            <v>21591</v>
          </cell>
          <cell r="B276" t="str">
            <v>21591</v>
          </cell>
          <cell r="C276" t="str">
            <v xml:space="preserve">Western Prairie Senior Living       </v>
          </cell>
          <cell r="D276">
            <v>44196</v>
          </cell>
          <cell r="E276">
            <v>14264</v>
          </cell>
          <cell r="F276">
            <v>60</v>
          </cell>
          <cell r="G276">
            <v>21960</v>
          </cell>
          <cell r="H276">
            <v>9610</v>
          </cell>
          <cell r="I276">
            <v>91</v>
          </cell>
          <cell r="J276">
            <v>77</v>
          </cell>
          <cell r="K276">
            <v>82</v>
          </cell>
          <cell r="L276">
            <v>53</v>
          </cell>
          <cell r="M276">
            <v>59058</v>
          </cell>
          <cell r="N276">
            <v>0.91930000000000001</v>
          </cell>
          <cell r="O276">
            <v>1.0706</v>
          </cell>
          <cell r="P276">
            <v>0</v>
          </cell>
          <cell r="Q276">
            <v>216691</v>
          </cell>
          <cell r="R276">
            <v>151776</v>
          </cell>
          <cell r="S276">
            <v>448086</v>
          </cell>
          <cell r="T276">
            <v>184245</v>
          </cell>
          <cell r="U276">
            <v>6404</v>
          </cell>
          <cell r="V276">
            <v>0</v>
          </cell>
        </row>
        <row r="277">
          <cell r="A277" t="str">
            <v>21600</v>
          </cell>
          <cell r="B277" t="str">
            <v>21600</v>
          </cell>
          <cell r="C277" t="str">
            <v xml:space="preserve">Victoria Falls SNF                  </v>
          </cell>
          <cell r="D277">
            <v>44196</v>
          </cell>
          <cell r="E277">
            <v>24957</v>
          </cell>
          <cell r="F277">
            <v>76</v>
          </cell>
          <cell r="G277">
            <v>27816</v>
          </cell>
          <cell r="H277">
            <v>17484</v>
          </cell>
          <cell r="I277">
            <v>115</v>
          </cell>
          <cell r="J277">
            <v>177</v>
          </cell>
          <cell r="K277">
            <v>108</v>
          </cell>
          <cell r="L277">
            <v>67</v>
          </cell>
          <cell r="M277">
            <v>122386</v>
          </cell>
          <cell r="N277">
            <v>0.99850000000000005</v>
          </cell>
          <cell r="O277">
            <v>1.0706</v>
          </cell>
          <cell r="P277">
            <v>0</v>
          </cell>
          <cell r="Q277">
            <v>436808</v>
          </cell>
          <cell r="R277">
            <v>465026</v>
          </cell>
          <cell r="S277">
            <v>655411</v>
          </cell>
          <cell r="T277">
            <v>263807</v>
          </cell>
          <cell r="U277">
            <v>0</v>
          </cell>
          <cell r="V277">
            <v>21583</v>
          </cell>
        </row>
        <row r="278">
          <cell r="A278" t="str">
            <v>21620</v>
          </cell>
          <cell r="B278" t="str">
            <v>21620</v>
          </cell>
          <cell r="C278" t="str">
            <v xml:space="preserve">Caritas Center                      </v>
          </cell>
          <cell r="D278">
            <v>44196</v>
          </cell>
          <cell r="E278">
            <v>7947</v>
          </cell>
          <cell r="F278">
            <v>22</v>
          </cell>
          <cell r="G278">
            <v>8052</v>
          </cell>
          <cell r="H278">
            <v>7847</v>
          </cell>
          <cell r="I278">
            <v>59</v>
          </cell>
          <cell r="J278">
            <v>26</v>
          </cell>
          <cell r="K278">
            <v>58</v>
          </cell>
          <cell r="L278">
            <v>54</v>
          </cell>
          <cell r="M278">
            <v>36968</v>
          </cell>
          <cell r="N278">
            <v>0.80920000000000003</v>
          </cell>
          <cell r="O278">
            <v>1.0706</v>
          </cell>
          <cell r="P278">
            <v>0</v>
          </cell>
          <cell r="Q278">
            <v>200489</v>
          </cell>
          <cell r="R278">
            <v>80406</v>
          </cell>
          <cell r="S278">
            <v>264311</v>
          </cell>
          <cell r="T278">
            <v>121745</v>
          </cell>
          <cell r="U278">
            <v>0</v>
          </cell>
          <cell r="V278">
            <v>72784</v>
          </cell>
        </row>
        <row r="279">
          <cell r="A279" t="str">
            <v>21630</v>
          </cell>
          <cell r="B279" t="str">
            <v>21630</v>
          </cell>
          <cell r="C279" t="str">
            <v xml:space="preserve">Wallace County Community Center     </v>
          </cell>
          <cell r="D279">
            <v>44196</v>
          </cell>
          <cell r="E279">
            <v>8003</v>
          </cell>
          <cell r="F279">
            <v>24</v>
          </cell>
          <cell r="G279">
            <v>8784</v>
          </cell>
          <cell r="H279">
            <v>5596</v>
          </cell>
          <cell r="I279">
            <v>38</v>
          </cell>
          <cell r="J279">
            <v>27</v>
          </cell>
          <cell r="K279">
            <v>29</v>
          </cell>
          <cell r="L279">
            <v>16</v>
          </cell>
          <cell r="M279">
            <v>33273</v>
          </cell>
          <cell r="N279">
            <v>1.0666</v>
          </cell>
          <cell r="O279">
            <v>1.0706</v>
          </cell>
          <cell r="P279">
            <v>0</v>
          </cell>
          <cell r="Q279">
            <v>100692</v>
          </cell>
          <cell r="R279">
            <v>71439</v>
          </cell>
          <cell r="S279">
            <v>143174</v>
          </cell>
          <cell r="T279">
            <v>119680</v>
          </cell>
          <cell r="U279">
            <v>17397</v>
          </cell>
          <cell r="V279">
            <v>650966</v>
          </cell>
        </row>
        <row r="280">
          <cell r="A280" t="str">
            <v>21640</v>
          </cell>
          <cell r="B280" t="str">
            <v>21640</v>
          </cell>
          <cell r="C280" t="str">
            <v xml:space="preserve">Via Christi Village-Hays            </v>
          </cell>
          <cell r="D280">
            <v>44196</v>
          </cell>
          <cell r="E280">
            <v>29891</v>
          </cell>
          <cell r="F280">
            <v>96</v>
          </cell>
          <cell r="G280">
            <v>35136</v>
          </cell>
          <cell r="H280">
            <v>13771</v>
          </cell>
          <cell r="I280">
            <v>161</v>
          </cell>
          <cell r="J280">
            <v>125</v>
          </cell>
          <cell r="K280">
            <v>103</v>
          </cell>
          <cell r="L280">
            <v>75</v>
          </cell>
          <cell r="M280">
            <v>192012</v>
          </cell>
          <cell r="N280">
            <v>1.0289999999999999</v>
          </cell>
          <cell r="O280">
            <v>1.0706</v>
          </cell>
          <cell r="P280">
            <v>0</v>
          </cell>
          <cell r="Q280">
            <v>579353</v>
          </cell>
          <cell r="R280">
            <v>0</v>
          </cell>
          <cell r="S280">
            <v>1116617</v>
          </cell>
          <cell r="T280">
            <v>839491</v>
          </cell>
          <cell r="U280">
            <v>0</v>
          </cell>
          <cell r="V280">
            <v>557000</v>
          </cell>
        </row>
        <row r="281">
          <cell r="A281" t="str">
            <v>21650</v>
          </cell>
          <cell r="B281" t="str">
            <v>21650</v>
          </cell>
          <cell r="C281" t="str">
            <v xml:space="preserve">Regent Park Rehab and Healthcare    </v>
          </cell>
          <cell r="D281">
            <v>44196</v>
          </cell>
          <cell r="E281">
            <v>21852</v>
          </cell>
          <cell r="F281">
            <v>84</v>
          </cell>
          <cell r="G281">
            <v>30744</v>
          </cell>
          <cell r="H281">
            <v>5927</v>
          </cell>
          <cell r="I281">
            <v>225</v>
          </cell>
          <cell r="J281">
            <v>136</v>
          </cell>
          <cell r="K281">
            <v>204</v>
          </cell>
          <cell r="L281">
            <v>140</v>
          </cell>
          <cell r="M281">
            <v>121906</v>
          </cell>
          <cell r="N281">
            <v>1.1718999999999999</v>
          </cell>
          <cell r="O281">
            <v>1.0706</v>
          </cell>
          <cell r="P281">
            <v>0</v>
          </cell>
          <cell r="Q281">
            <v>999296</v>
          </cell>
          <cell r="R281">
            <v>176551</v>
          </cell>
          <cell r="S281">
            <v>828139</v>
          </cell>
          <cell r="T281">
            <v>768168</v>
          </cell>
          <cell r="U281">
            <v>65635</v>
          </cell>
          <cell r="V281">
            <v>21546</v>
          </cell>
        </row>
        <row r="282">
          <cell r="A282" t="str">
            <v>21660</v>
          </cell>
          <cell r="B282" t="str">
            <v>21660</v>
          </cell>
          <cell r="C282" t="str">
            <v xml:space="preserve">Providence Place LTCU               </v>
          </cell>
          <cell r="D282">
            <v>44196</v>
          </cell>
          <cell r="E282">
            <v>13136</v>
          </cell>
          <cell r="F282">
            <v>45</v>
          </cell>
          <cell r="G282">
            <v>16470</v>
          </cell>
          <cell r="H282">
            <v>4502</v>
          </cell>
          <cell r="I282">
            <v>57</v>
          </cell>
          <cell r="J282">
            <v>13</v>
          </cell>
          <cell r="K282">
            <v>54</v>
          </cell>
          <cell r="L282">
            <v>45</v>
          </cell>
          <cell r="M282">
            <v>58748</v>
          </cell>
          <cell r="N282">
            <v>1.1115999999999999</v>
          </cell>
          <cell r="O282">
            <v>1.0706</v>
          </cell>
          <cell r="P282">
            <v>0</v>
          </cell>
          <cell r="Q282">
            <v>198184</v>
          </cell>
          <cell r="R282">
            <v>0</v>
          </cell>
          <cell r="S282">
            <v>498893</v>
          </cell>
          <cell r="T282">
            <v>943296</v>
          </cell>
          <cell r="U282">
            <v>0</v>
          </cell>
          <cell r="V282">
            <v>15347</v>
          </cell>
        </row>
        <row r="283">
          <cell r="A283" t="str">
            <v>21670</v>
          </cell>
          <cell r="B283" t="str">
            <v>21670</v>
          </cell>
          <cell r="C283" t="str">
            <v xml:space="preserve">Avita Health &amp; Rehab of Reeds Cove  </v>
          </cell>
          <cell r="D283">
            <v>44196</v>
          </cell>
          <cell r="E283">
            <v>18658</v>
          </cell>
          <cell r="F283">
            <v>58</v>
          </cell>
          <cell r="G283">
            <v>21228</v>
          </cell>
          <cell r="H283">
            <v>7332</v>
          </cell>
          <cell r="I283">
            <v>112</v>
          </cell>
          <cell r="J283">
            <v>182</v>
          </cell>
          <cell r="K283">
            <v>65</v>
          </cell>
          <cell r="L283">
            <v>29</v>
          </cell>
          <cell r="M283">
            <v>87814</v>
          </cell>
          <cell r="N283">
            <v>1.1760999999999999</v>
          </cell>
          <cell r="O283">
            <v>1.0706</v>
          </cell>
          <cell r="P283">
            <v>0</v>
          </cell>
          <cell r="Q283">
            <v>600813</v>
          </cell>
          <cell r="R283">
            <v>78445</v>
          </cell>
          <cell r="S283">
            <v>658691</v>
          </cell>
          <cell r="T283">
            <v>323141</v>
          </cell>
          <cell r="U283">
            <v>20222</v>
          </cell>
          <cell r="V283">
            <v>124296</v>
          </cell>
        </row>
        <row r="284">
          <cell r="A284" t="str">
            <v>21680</v>
          </cell>
          <cell r="B284" t="str">
            <v>21680</v>
          </cell>
          <cell r="C284" t="str">
            <v xml:space="preserve">Twin Oaks Health &amp; Rehab            </v>
          </cell>
          <cell r="D284">
            <v>44196</v>
          </cell>
          <cell r="E284">
            <v>17876</v>
          </cell>
          <cell r="F284">
            <v>70</v>
          </cell>
          <cell r="G284">
            <v>28360</v>
          </cell>
          <cell r="H284">
            <v>5755</v>
          </cell>
          <cell r="I284">
            <v>120</v>
          </cell>
          <cell r="J284">
            <v>88</v>
          </cell>
          <cell r="K284">
            <v>86</v>
          </cell>
          <cell r="L284">
            <v>56</v>
          </cell>
          <cell r="M284">
            <v>86104</v>
          </cell>
          <cell r="N284">
            <v>1.2246999999999999</v>
          </cell>
          <cell r="O284">
            <v>1.0706</v>
          </cell>
          <cell r="P284">
            <v>0</v>
          </cell>
          <cell r="Q284">
            <v>335098</v>
          </cell>
          <cell r="R284">
            <v>132565</v>
          </cell>
          <cell r="S284">
            <v>634480</v>
          </cell>
          <cell r="T284">
            <v>606049</v>
          </cell>
          <cell r="U284">
            <v>32455</v>
          </cell>
          <cell r="V284">
            <v>0</v>
          </cell>
        </row>
        <row r="285">
          <cell r="A285" t="str">
            <v>21691</v>
          </cell>
          <cell r="B285" t="str">
            <v>21691</v>
          </cell>
          <cell r="C285" t="str">
            <v xml:space="preserve">Westchester Village of Lenexa       </v>
          </cell>
          <cell r="D285">
            <v>44196</v>
          </cell>
          <cell r="E285">
            <v>11073</v>
          </cell>
          <cell r="F285">
            <v>34</v>
          </cell>
          <cell r="G285">
            <v>12444</v>
          </cell>
          <cell r="H285">
            <v>4288</v>
          </cell>
          <cell r="I285">
            <v>63</v>
          </cell>
          <cell r="J285">
            <v>44</v>
          </cell>
          <cell r="K285">
            <v>74</v>
          </cell>
          <cell r="L285">
            <v>44</v>
          </cell>
          <cell r="M285">
            <v>52235</v>
          </cell>
          <cell r="N285">
            <v>1.0975999999999999</v>
          </cell>
          <cell r="O285">
            <v>1.0706</v>
          </cell>
          <cell r="P285">
            <v>0</v>
          </cell>
          <cell r="Q285">
            <v>292788</v>
          </cell>
          <cell r="R285">
            <v>146929</v>
          </cell>
          <cell r="S285">
            <v>467471</v>
          </cell>
          <cell r="T285">
            <v>351919</v>
          </cell>
          <cell r="U285">
            <v>72142</v>
          </cell>
          <cell r="V285">
            <v>12361</v>
          </cell>
        </row>
        <row r="286">
          <cell r="A286" t="str">
            <v>21700</v>
          </cell>
          <cell r="B286" t="str">
            <v>21700</v>
          </cell>
          <cell r="C286" t="str">
            <v xml:space="preserve">Via Christi Village Ridge           </v>
          </cell>
          <cell r="D286">
            <v>44196</v>
          </cell>
          <cell r="E286">
            <v>22950</v>
          </cell>
          <cell r="F286">
            <v>80</v>
          </cell>
          <cell r="G286">
            <v>29280</v>
          </cell>
          <cell r="H286">
            <v>9958</v>
          </cell>
          <cell r="I286">
            <v>173</v>
          </cell>
          <cell r="J286">
            <v>123</v>
          </cell>
          <cell r="K286">
            <v>142</v>
          </cell>
          <cell r="L286">
            <v>86</v>
          </cell>
          <cell r="M286">
            <v>175998</v>
          </cell>
          <cell r="N286">
            <v>1.1477999999999999</v>
          </cell>
          <cell r="O286">
            <v>1.0706</v>
          </cell>
          <cell r="P286">
            <v>0</v>
          </cell>
          <cell r="Q286">
            <v>785452</v>
          </cell>
          <cell r="R286">
            <v>0</v>
          </cell>
          <cell r="S286">
            <v>909244</v>
          </cell>
          <cell r="T286">
            <v>827362</v>
          </cell>
          <cell r="U286">
            <v>0</v>
          </cell>
          <cell r="V286">
            <v>0</v>
          </cell>
        </row>
        <row r="287">
          <cell r="A287" t="str">
            <v>21710</v>
          </cell>
          <cell r="B287" t="str">
            <v>21710</v>
          </cell>
          <cell r="C287" t="str">
            <v xml:space="preserve">Nottingham Health &amp; Rehab           </v>
          </cell>
          <cell r="D287">
            <v>44196</v>
          </cell>
          <cell r="E287">
            <v>11207</v>
          </cell>
          <cell r="F287">
            <v>40</v>
          </cell>
          <cell r="G287">
            <v>14640</v>
          </cell>
          <cell r="H287">
            <v>4774</v>
          </cell>
          <cell r="I287">
            <v>87</v>
          </cell>
          <cell r="J287">
            <v>89</v>
          </cell>
          <cell r="K287">
            <v>119</v>
          </cell>
          <cell r="L287">
            <v>57</v>
          </cell>
          <cell r="M287">
            <v>73869</v>
          </cell>
          <cell r="N287">
            <v>1.2266999999999999</v>
          </cell>
          <cell r="O287">
            <v>1.0706</v>
          </cell>
          <cell r="P287">
            <v>0</v>
          </cell>
          <cell r="Q287">
            <v>320318</v>
          </cell>
          <cell r="R287">
            <v>184533</v>
          </cell>
          <cell r="S287">
            <v>647603</v>
          </cell>
          <cell r="T287">
            <v>543957</v>
          </cell>
          <cell r="U287">
            <v>25223</v>
          </cell>
          <cell r="V287">
            <v>12531</v>
          </cell>
        </row>
        <row r="288">
          <cell r="A288" t="str">
            <v>21720</v>
          </cell>
          <cell r="B288" t="str">
            <v>21720</v>
          </cell>
          <cell r="C288" t="str">
            <v xml:space="preserve">Via Christi Village McLean, Inc.    </v>
          </cell>
          <cell r="D288">
            <v>44196</v>
          </cell>
          <cell r="E288">
            <v>9805</v>
          </cell>
          <cell r="F288">
            <v>36</v>
          </cell>
          <cell r="G288">
            <v>13176</v>
          </cell>
          <cell r="H288">
            <v>2699</v>
          </cell>
          <cell r="I288">
            <v>95</v>
          </cell>
          <cell r="J288">
            <v>59</v>
          </cell>
          <cell r="K288">
            <v>77</v>
          </cell>
          <cell r="L288">
            <v>49</v>
          </cell>
          <cell r="M288">
            <v>77931</v>
          </cell>
          <cell r="N288">
            <v>1.1728000000000001</v>
          </cell>
          <cell r="O288">
            <v>1.0706</v>
          </cell>
          <cell r="P288">
            <v>0</v>
          </cell>
          <cell r="Q288">
            <v>243519</v>
          </cell>
          <cell r="R288">
            <v>0</v>
          </cell>
          <cell r="S288">
            <v>399440</v>
          </cell>
          <cell r="T288">
            <v>440367</v>
          </cell>
          <cell r="U288">
            <v>0</v>
          </cell>
          <cell r="V288">
            <v>189338</v>
          </cell>
        </row>
        <row r="289">
          <cell r="A289" t="str">
            <v>21730</v>
          </cell>
          <cell r="B289" t="str">
            <v>21730</v>
          </cell>
          <cell r="C289" t="str">
            <v xml:space="preserve">Tallgrass Creek, Inc.               </v>
          </cell>
          <cell r="D289">
            <v>44196</v>
          </cell>
          <cell r="E289">
            <v>13731</v>
          </cell>
          <cell r="F289">
            <v>44</v>
          </cell>
          <cell r="G289">
            <v>16104</v>
          </cell>
          <cell r="H289">
            <v>690</v>
          </cell>
          <cell r="I289">
            <v>212</v>
          </cell>
          <cell r="J289">
            <v>56</v>
          </cell>
          <cell r="K289">
            <v>231</v>
          </cell>
          <cell r="L289">
            <v>158</v>
          </cell>
          <cell r="M289">
            <v>93163</v>
          </cell>
          <cell r="N289">
            <v>1.1625000000000001</v>
          </cell>
          <cell r="O289">
            <v>1.0706</v>
          </cell>
          <cell r="P289">
            <v>0</v>
          </cell>
          <cell r="Q289">
            <v>359112</v>
          </cell>
          <cell r="R289">
            <v>0</v>
          </cell>
          <cell r="S289">
            <v>1052170</v>
          </cell>
          <cell r="T289">
            <v>930767</v>
          </cell>
          <cell r="U289">
            <v>0</v>
          </cell>
          <cell r="V289">
            <v>19447</v>
          </cell>
        </row>
        <row r="290">
          <cell r="A290" t="str">
            <v>21742</v>
          </cell>
          <cell r="B290" t="str">
            <v>21742</v>
          </cell>
          <cell r="C290" t="str">
            <v xml:space="preserve">Ignite Medical Resort               </v>
          </cell>
          <cell r="D290">
            <v>44196</v>
          </cell>
          <cell r="E290">
            <v>31686</v>
          </cell>
          <cell r="F290">
            <v>96</v>
          </cell>
          <cell r="G290">
            <v>35136</v>
          </cell>
          <cell r="H290">
            <v>11171</v>
          </cell>
          <cell r="I290">
            <v>154</v>
          </cell>
          <cell r="J290">
            <v>179</v>
          </cell>
          <cell r="K290">
            <v>121</v>
          </cell>
          <cell r="L290">
            <v>61</v>
          </cell>
          <cell r="M290">
            <v>143032</v>
          </cell>
          <cell r="N290">
            <v>1.3576999999999999</v>
          </cell>
          <cell r="O290">
            <v>1.0706</v>
          </cell>
          <cell r="P290">
            <v>0</v>
          </cell>
          <cell r="Q290">
            <v>1081901</v>
          </cell>
          <cell r="R290">
            <v>0</v>
          </cell>
          <cell r="S290">
            <v>1201969</v>
          </cell>
          <cell r="T290">
            <v>1183506</v>
          </cell>
          <cell r="U290">
            <v>0</v>
          </cell>
          <cell r="V290">
            <v>0</v>
          </cell>
        </row>
        <row r="291">
          <cell r="A291" t="str">
            <v>21750</v>
          </cell>
          <cell r="B291" t="str">
            <v>21750</v>
          </cell>
          <cell r="C291" t="str">
            <v>The Healthcare Resort of Kansas City</v>
          </cell>
          <cell r="D291">
            <v>44196</v>
          </cell>
          <cell r="E291">
            <v>18199</v>
          </cell>
          <cell r="F291">
            <v>70</v>
          </cell>
          <cell r="G291">
            <v>25620</v>
          </cell>
          <cell r="H291">
            <v>10383</v>
          </cell>
          <cell r="I291">
            <v>77</v>
          </cell>
          <cell r="J291">
            <v>84</v>
          </cell>
          <cell r="K291">
            <v>80</v>
          </cell>
          <cell r="L291">
            <v>33</v>
          </cell>
          <cell r="M291">
            <v>88274</v>
          </cell>
          <cell r="N291">
            <v>1.2371000000000001</v>
          </cell>
          <cell r="O291">
            <v>1.0706</v>
          </cell>
          <cell r="P291">
            <v>0</v>
          </cell>
          <cell r="Q291">
            <v>488276</v>
          </cell>
          <cell r="R291">
            <v>223767</v>
          </cell>
          <cell r="S291">
            <v>486015</v>
          </cell>
          <cell r="T291">
            <v>447968</v>
          </cell>
          <cell r="U291">
            <v>0</v>
          </cell>
          <cell r="V291">
            <v>27933</v>
          </cell>
        </row>
        <row r="292">
          <cell r="A292" t="str">
            <v>21760</v>
          </cell>
          <cell r="B292" t="str">
            <v>21760</v>
          </cell>
          <cell r="C292" t="str">
            <v xml:space="preserve">Shawnee Post Acute Rehab Center     </v>
          </cell>
          <cell r="D292">
            <v>44196</v>
          </cell>
          <cell r="E292">
            <v>30360</v>
          </cell>
          <cell r="F292">
            <v>101</v>
          </cell>
          <cell r="G292">
            <v>36966</v>
          </cell>
          <cell r="H292">
            <v>22941</v>
          </cell>
          <cell r="I292">
            <v>100</v>
          </cell>
          <cell r="J292">
            <v>67</v>
          </cell>
          <cell r="K292">
            <v>107</v>
          </cell>
          <cell r="L292">
            <v>55</v>
          </cell>
          <cell r="M292">
            <v>143013</v>
          </cell>
          <cell r="N292">
            <v>1.2141</v>
          </cell>
          <cell r="O292">
            <v>1.0706</v>
          </cell>
          <cell r="P292">
            <v>0</v>
          </cell>
          <cell r="Q292">
            <v>979557</v>
          </cell>
          <cell r="R292">
            <v>240666</v>
          </cell>
          <cell r="S292">
            <v>1125651</v>
          </cell>
          <cell r="T292">
            <v>655467</v>
          </cell>
          <cell r="U292">
            <v>21706</v>
          </cell>
          <cell r="V292">
            <v>167925</v>
          </cell>
        </row>
        <row r="293">
          <cell r="A293" t="str">
            <v>21771</v>
          </cell>
          <cell r="B293" t="str">
            <v>21771</v>
          </cell>
          <cell r="C293" t="str">
            <v xml:space="preserve">Brighton Gardens of Prairie Village </v>
          </cell>
          <cell r="D293">
            <v>44196</v>
          </cell>
          <cell r="E293">
            <v>8630</v>
          </cell>
          <cell r="F293">
            <v>45</v>
          </cell>
          <cell r="G293">
            <v>16470</v>
          </cell>
          <cell r="H293">
            <v>1934</v>
          </cell>
          <cell r="I293">
            <v>71</v>
          </cell>
          <cell r="J293">
            <v>80</v>
          </cell>
          <cell r="K293">
            <v>65</v>
          </cell>
          <cell r="L293">
            <v>45</v>
          </cell>
          <cell r="M293">
            <v>37245</v>
          </cell>
          <cell r="N293">
            <v>1.2861</v>
          </cell>
          <cell r="O293">
            <v>1.0706</v>
          </cell>
          <cell r="P293">
            <v>0</v>
          </cell>
          <cell r="Q293">
            <v>377851</v>
          </cell>
          <cell r="R293">
            <v>5016</v>
          </cell>
          <cell r="S293">
            <v>368855</v>
          </cell>
          <cell r="T293">
            <v>285751</v>
          </cell>
          <cell r="U293">
            <v>0</v>
          </cell>
          <cell r="V293">
            <v>92628</v>
          </cell>
        </row>
        <row r="294">
          <cell r="A294" t="str">
            <v>21780</v>
          </cell>
          <cell r="B294" t="str">
            <v>21780</v>
          </cell>
          <cell r="C294" t="str">
            <v xml:space="preserve">The Healthcare Resort of Olathe     </v>
          </cell>
          <cell r="D294">
            <v>44196</v>
          </cell>
          <cell r="E294">
            <v>19650</v>
          </cell>
          <cell r="F294">
            <v>70</v>
          </cell>
          <cell r="G294">
            <v>25620</v>
          </cell>
          <cell r="H294">
            <v>9905</v>
          </cell>
          <cell r="I294">
            <v>88</v>
          </cell>
          <cell r="J294">
            <v>69</v>
          </cell>
          <cell r="K294">
            <v>75</v>
          </cell>
          <cell r="L294">
            <v>35</v>
          </cell>
          <cell r="M294">
            <v>97936</v>
          </cell>
          <cell r="N294">
            <v>1.3299000000000001</v>
          </cell>
          <cell r="O294">
            <v>1.0706</v>
          </cell>
          <cell r="P294">
            <v>0</v>
          </cell>
          <cell r="Q294">
            <v>644827</v>
          </cell>
          <cell r="R294">
            <v>98679</v>
          </cell>
          <cell r="S294">
            <v>562020</v>
          </cell>
          <cell r="T294">
            <v>610527</v>
          </cell>
          <cell r="U294">
            <v>0</v>
          </cell>
          <cell r="V294">
            <v>21644</v>
          </cell>
        </row>
        <row r="295">
          <cell r="A295" t="str">
            <v>21790</v>
          </cell>
          <cell r="B295" t="str">
            <v>21790</v>
          </cell>
          <cell r="C295" t="str">
            <v xml:space="preserve">Stratford Commons Rehab &amp; HCC       </v>
          </cell>
          <cell r="D295">
            <v>44196</v>
          </cell>
          <cell r="E295">
            <v>11836</v>
          </cell>
          <cell r="F295">
            <v>45</v>
          </cell>
          <cell r="G295">
            <v>16470</v>
          </cell>
          <cell r="H295">
            <v>3648</v>
          </cell>
          <cell r="I295">
            <v>97</v>
          </cell>
          <cell r="J295">
            <v>82</v>
          </cell>
          <cell r="K295">
            <v>101</v>
          </cell>
          <cell r="L295">
            <v>68</v>
          </cell>
          <cell r="M295">
            <v>53520</v>
          </cell>
          <cell r="N295">
            <v>1.3065</v>
          </cell>
          <cell r="O295">
            <v>1.0706</v>
          </cell>
          <cell r="P295">
            <v>0</v>
          </cell>
          <cell r="Q295">
            <v>497618</v>
          </cell>
          <cell r="R295">
            <v>1863</v>
          </cell>
          <cell r="S295">
            <v>421184</v>
          </cell>
          <cell r="T295">
            <v>541708</v>
          </cell>
          <cell r="U295">
            <v>0</v>
          </cell>
          <cell r="V295">
            <v>103181</v>
          </cell>
        </row>
        <row r="296">
          <cell r="A296" t="str">
            <v>21810</v>
          </cell>
          <cell r="B296" t="str">
            <v>21810</v>
          </cell>
          <cell r="C296" t="str">
            <v xml:space="preserve">Top City Healthcare, Inc.           </v>
          </cell>
          <cell r="D296">
            <v>44196</v>
          </cell>
          <cell r="E296">
            <v>23534</v>
          </cell>
          <cell r="F296">
            <v>70</v>
          </cell>
          <cell r="G296">
            <v>25620</v>
          </cell>
          <cell r="H296">
            <v>7534</v>
          </cell>
          <cell r="I296">
            <v>108</v>
          </cell>
          <cell r="J296">
            <v>61</v>
          </cell>
          <cell r="K296">
            <v>106</v>
          </cell>
          <cell r="L296">
            <v>64</v>
          </cell>
          <cell r="M296">
            <v>0</v>
          </cell>
          <cell r="N296">
            <v>1.1791</v>
          </cell>
          <cell r="O296">
            <v>1.0706</v>
          </cell>
          <cell r="P296">
            <v>0</v>
          </cell>
          <cell r="Q296">
            <v>540295</v>
          </cell>
          <cell r="R296">
            <v>241158</v>
          </cell>
          <cell r="S296">
            <v>446477</v>
          </cell>
          <cell r="T296">
            <v>818936</v>
          </cell>
          <cell r="U296">
            <v>0</v>
          </cell>
          <cell r="V296">
            <v>0</v>
          </cell>
        </row>
        <row r="297">
          <cell r="A297" t="str">
            <v>21820</v>
          </cell>
          <cell r="B297" t="str">
            <v>21820</v>
          </cell>
          <cell r="C297" t="str">
            <v xml:space="preserve">The Healthcare Resort of Leawood    </v>
          </cell>
          <cell r="D297">
            <v>44196</v>
          </cell>
          <cell r="E297">
            <v>20543</v>
          </cell>
          <cell r="F297">
            <v>70</v>
          </cell>
          <cell r="G297">
            <v>25620</v>
          </cell>
          <cell r="H297">
            <v>10323</v>
          </cell>
          <cell r="I297">
            <v>69</v>
          </cell>
          <cell r="J297">
            <v>74</v>
          </cell>
          <cell r="K297">
            <v>81</v>
          </cell>
          <cell r="L297">
            <v>31</v>
          </cell>
          <cell r="M297">
            <v>92258</v>
          </cell>
          <cell r="N297">
            <v>1.3048</v>
          </cell>
          <cell r="O297">
            <v>1.0706</v>
          </cell>
          <cell r="P297">
            <v>0</v>
          </cell>
          <cell r="Q297">
            <v>553537</v>
          </cell>
          <cell r="R297">
            <v>105215</v>
          </cell>
          <cell r="S297">
            <v>490706</v>
          </cell>
          <cell r="T297">
            <v>706825</v>
          </cell>
          <cell r="U297">
            <v>27608</v>
          </cell>
          <cell r="V297">
            <v>192025</v>
          </cell>
        </row>
        <row r="298">
          <cell r="A298" t="str">
            <v>21830</v>
          </cell>
          <cell r="B298" t="str">
            <v>21830</v>
          </cell>
          <cell r="C298" t="str">
            <v xml:space="preserve">Mount St Mary                       </v>
          </cell>
          <cell r="D298">
            <v>44196</v>
          </cell>
          <cell r="E298">
            <v>6239</v>
          </cell>
          <cell r="F298">
            <v>24</v>
          </cell>
          <cell r="G298">
            <v>8784</v>
          </cell>
          <cell r="H298">
            <v>4424</v>
          </cell>
          <cell r="I298">
            <v>63</v>
          </cell>
          <cell r="J298">
            <v>29</v>
          </cell>
          <cell r="K298">
            <v>52</v>
          </cell>
          <cell r="L298">
            <v>44</v>
          </cell>
          <cell r="M298">
            <v>44331</v>
          </cell>
          <cell r="N298">
            <v>1.0683</v>
          </cell>
          <cell r="O298">
            <v>1.0706</v>
          </cell>
          <cell r="P298">
            <v>0</v>
          </cell>
          <cell r="Q298">
            <v>135078</v>
          </cell>
          <cell r="R298">
            <v>0</v>
          </cell>
          <cell r="S298">
            <v>330469</v>
          </cell>
          <cell r="T298">
            <v>264302</v>
          </cell>
          <cell r="U298">
            <v>66498</v>
          </cell>
          <cell r="V298">
            <v>96354</v>
          </cell>
        </row>
        <row r="299">
          <cell r="A299" t="str">
            <v>21840</v>
          </cell>
          <cell r="B299" t="str">
            <v>21840</v>
          </cell>
          <cell r="C299" t="str">
            <v xml:space="preserve">Brookdale Rosehill                  </v>
          </cell>
          <cell r="D299">
            <v>44196</v>
          </cell>
          <cell r="E299">
            <v>22634</v>
          </cell>
          <cell r="F299">
            <v>92</v>
          </cell>
          <cell r="G299">
            <v>33672</v>
          </cell>
          <cell r="H299">
            <v>3574</v>
          </cell>
          <cell r="I299">
            <v>303</v>
          </cell>
          <cell r="J299">
            <v>156</v>
          </cell>
          <cell r="K299">
            <v>265</v>
          </cell>
          <cell r="L299">
            <v>216</v>
          </cell>
          <cell r="M299">
            <v>175264</v>
          </cell>
          <cell r="N299">
            <v>1.3653</v>
          </cell>
          <cell r="O299">
            <v>1.0706</v>
          </cell>
          <cell r="P299">
            <v>0</v>
          </cell>
          <cell r="Q299">
            <v>1004560</v>
          </cell>
          <cell r="R299">
            <v>0</v>
          </cell>
          <cell r="S299">
            <v>971675</v>
          </cell>
          <cell r="T299">
            <v>1179198</v>
          </cell>
          <cell r="U299">
            <v>44901</v>
          </cell>
          <cell r="V299">
            <v>913</v>
          </cell>
        </row>
        <row r="300">
          <cell r="A300" t="str">
            <v>21850</v>
          </cell>
          <cell r="B300" t="str">
            <v>21850</v>
          </cell>
          <cell r="C300" t="str">
            <v xml:space="preserve">Ranch House Senior Living           </v>
          </cell>
          <cell r="D300">
            <v>44196</v>
          </cell>
          <cell r="E300">
            <v>16188</v>
          </cell>
          <cell r="F300">
            <v>60</v>
          </cell>
          <cell r="G300">
            <v>21960</v>
          </cell>
          <cell r="H300">
            <v>11196</v>
          </cell>
          <cell r="I300">
            <v>62</v>
          </cell>
          <cell r="J300">
            <v>68</v>
          </cell>
          <cell r="K300">
            <v>93</v>
          </cell>
          <cell r="L300">
            <v>39</v>
          </cell>
          <cell r="M300">
            <v>73327</v>
          </cell>
          <cell r="N300">
            <v>1.0446</v>
          </cell>
          <cell r="O300">
            <v>1.0706</v>
          </cell>
          <cell r="P300">
            <v>0</v>
          </cell>
          <cell r="Q300">
            <v>167938</v>
          </cell>
          <cell r="R300">
            <v>196766</v>
          </cell>
          <cell r="S300">
            <v>543129</v>
          </cell>
          <cell r="T300">
            <v>507285</v>
          </cell>
          <cell r="U300">
            <v>133600</v>
          </cell>
          <cell r="V300">
            <v>0</v>
          </cell>
        </row>
        <row r="301">
          <cell r="A301" t="str">
            <v>21860</v>
          </cell>
          <cell r="B301" t="str">
            <v>21860</v>
          </cell>
          <cell r="C301" t="str">
            <v xml:space="preserve">Colonial Village                    </v>
          </cell>
          <cell r="D301">
            <v>44196</v>
          </cell>
          <cell r="E301">
            <v>10728</v>
          </cell>
          <cell r="F301">
            <v>40</v>
          </cell>
          <cell r="G301">
            <v>14640</v>
          </cell>
          <cell r="H301">
            <v>3056</v>
          </cell>
          <cell r="I301">
            <v>55</v>
          </cell>
          <cell r="J301">
            <v>68</v>
          </cell>
          <cell r="K301">
            <v>65</v>
          </cell>
          <cell r="L301">
            <v>28</v>
          </cell>
          <cell r="M301">
            <v>46701</v>
          </cell>
          <cell r="N301">
            <v>1.1538999999999999</v>
          </cell>
          <cell r="O301">
            <v>1.0706</v>
          </cell>
          <cell r="P301">
            <v>0</v>
          </cell>
          <cell r="Q301">
            <v>326396</v>
          </cell>
          <cell r="R301">
            <v>28443</v>
          </cell>
          <cell r="S301">
            <v>485864</v>
          </cell>
          <cell r="T301">
            <v>293503</v>
          </cell>
          <cell r="U301">
            <v>27709</v>
          </cell>
          <cell r="V301">
            <v>3686</v>
          </cell>
        </row>
        <row r="302">
          <cell r="A302" t="str">
            <v>21870</v>
          </cell>
          <cell r="B302" t="str">
            <v>21870</v>
          </cell>
          <cell r="C302" t="str">
            <v xml:space="preserve">Sunporch of Smith County            </v>
          </cell>
          <cell r="D302">
            <v>44196</v>
          </cell>
          <cell r="E302">
            <v>7921</v>
          </cell>
          <cell r="F302">
            <v>22</v>
          </cell>
          <cell r="G302">
            <v>8052</v>
          </cell>
          <cell r="H302">
            <v>4082</v>
          </cell>
          <cell r="I302">
            <v>32</v>
          </cell>
          <cell r="J302">
            <v>14</v>
          </cell>
          <cell r="K302">
            <v>35</v>
          </cell>
          <cell r="L302">
            <v>24</v>
          </cell>
          <cell r="M302">
            <v>45856</v>
          </cell>
          <cell r="N302">
            <v>0.90649999999999997</v>
          </cell>
          <cell r="O302">
            <v>1.0706</v>
          </cell>
          <cell r="P302">
            <v>0</v>
          </cell>
          <cell r="Q302">
            <v>190836</v>
          </cell>
          <cell r="R302">
            <v>21802</v>
          </cell>
          <cell r="S302">
            <v>353730</v>
          </cell>
          <cell r="T302">
            <v>167824</v>
          </cell>
          <cell r="U302">
            <v>0</v>
          </cell>
          <cell r="V302">
            <v>0</v>
          </cell>
        </row>
        <row r="303">
          <cell r="A303" t="str">
            <v>21880</v>
          </cell>
          <cell r="B303" t="str">
            <v>21880</v>
          </cell>
          <cell r="C303" t="str">
            <v xml:space="preserve">Healthcare Resort of Wichita        </v>
          </cell>
          <cell r="D303">
            <v>44286</v>
          </cell>
          <cell r="E303">
            <v>13809</v>
          </cell>
          <cell r="F303">
            <v>94</v>
          </cell>
          <cell r="G303">
            <v>34310</v>
          </cell>
          <cell r="H303">
            <v>1065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87141</v>
          </cell>
          <cell r="N303">
            <v>1.4953000000000001</v>
          </cell>
          <cell r="O303">
            <v>1.0706</v>
          </cell>
          <cell r="P303">
            <v>0</v>
          </cell>
          <cell r="Q303">
            <v>300104</v>
          </cell>
          <cell r="R303">
            <v>0</v>
          </cell>
          <cell r="S303">
            <v>659882</v>
          </cell>
          <cell r="T303">
            <v>539304</v>
          </cell>
          <cell r="U303">
            <v>0</v>
          </cell>
          <cell r="V303">
            <v>60000</v>
          </cell>
        </row>
        <row r="304">
          <cell r="A304" t="str">
            <v>25205</v>
          </cell>
          <cell r="B304" t="str">
            <v>25205</v>
          </cell>
          <cell r="C304" t="str">
            <v xml:space="preserve">Cheyenne County Village,Inc.        </v>
          </cell>
          <cell r="D304">
            <v>44196</v>
          </cell>
          <cell r="E304">
            <v>9947</v>
          </cell>
          <cell r="F304">
            <v>30</v>
          </cell>
          <cell r="G304">
            <v>10980</v>
          </cell>
          <cell r="H304">
            <v>3879</v>
          </cell>
          <cell r="I304">
            <v>40</v>
          </cell>
          <cell r="J304">
            <v>25</v>
          </cell>
          <cell r="K304">
            <v>37</v>
          </cell>
          <cell r="L304">
            <v>23</v>
          </cell>
          <cell r="M304">
            <v>49873</v>
          </cell>
          <cell r="N304">
            <v>0.97640000000000005</v>
          </cell>
          <cell r="O304">
            <v>1.0706</v>
          </cell>
          <cell r="P304">
            <v>0</v>
          </cell>
          <cell r="Q304">
            <v>65456</v>
          </cell>
          <cell r="R304">
            <v>0</v>
          </cell>
          <cell r="S304">
            <v>471858</v>
          </cell>
          <cell r="T304">
            <v>249938</v>
          </cell>
          <cell r="U304">
            <v>0</v>
          </cell>
          <cell r="V304">
            <v>735707</v>
          </cell>
        </row>
        <row r="305">
          <cell r="A305" t="str">
            <v>25251</v>
          </cell>
          <cell r="B305" t="str">
            <v>25251</v>
          </cell>
          <cell r="C305" t="str">
            <v xml:space="preserve">Pioneer Lodge                       </v>
          </cell>
          <cell r="D305">
            <v>44196</v>
          </cell>
          <cell r="E305">
            <v>9116</v>
          </cell>
          <cell r="F305">
            <v>27</v>
          </cell>
          <cell r="G305">
            <v>9882</v>
          </cell>
          <cell r="H305">
            <v>5899</v>
          </cell>
          <cell r="I305">
            <v>38</v>
          </cell>
          <cell r="J305">
            <v>16</v>
          </cell>
          <cell r="K305">
            <v>29</v>
          </cell>
          <cell r="L305">
            <v>24</v>
          </cell>
          <cell r="M305">
            <v>31306</v>
          </cell>
          <cell r="N305">
            <v>0.78049999999999997</v>
          </cell>
          <cell r="O305">
            <v>1.0706</v>
          </cell>
          <cell r="P305">
            <v>0</v>
          </cell>
          <cell r="Q305">
            <v>74717</v>
          </cell>
          <cell r="R305">
            <v>53097</v>
          </cell>
          <cell r="S305">
            <v>205747</v>
          </cell>
          <cell r="T305">
            <v>308694</v>
          </cell>
          <cell r="U305">
            <v>11027</v>
          </cell>
          <cell r="V305">
            <v>178199</v>
          </cell>
        </row>
        <row r="306">
          <cell r="A306" t="str">
            <v>25395</v>
          </cell>
          <cell r="B306" t="str">
            <v>25395</v>
          </cell>
          <cell r="C306" t="str">
            <v xml:space="preserve">Good Samaritan Society-Decatur Co.  </v>
          </cell>
          <cell r="D306">
            <v>44196</v>
          </cell>
          <cell r="E306">
            <v>14334</v>
          </cell>
          <cell r="F306">
            <v>45</v>
          </cell>
          <cell r="G306">
            <v>16470</v>
          </cell>
          <cell r="H306">
            <v>8322</v>
          </cell>
          <cell r="I306">
            <v>59</v>
          </cell>
          <cell r="J306">
            <v>31</v>
          </cell>
          <cell r="K306">
            <v>65</v>
          </cell>
          <cell r="L306">
            <v>39</v>
          </cell>
          <cell r="M306">
            <v>64466</v>
          </cell>
          <cell r="N306">
            <v>0.93240000000000001</v>
          </cell>
          <cell r="O306">
            <v>1.0706</v>
          </cell>
          <cell r="P306">
            <v>0</v>
          </cell>
          <cell r="Q306">
            <v>182271</v>
          </cell>
          <cell r="R306">
            <v>35389</v>
          </cell>
          <cell r="S306">
            <v>530952</v>
          </cell>
          <cell r="T306">
            <v>476115</v>
          </cell>
          <cell r="U306">
            <v>31945</v>
          </cell>
          <cell r="V306">
            <v>62178</v>
          </cell>
        </row>
        <row r="307">
          <cell r="A307" t="str">
            <v>25485</v>
          </cell>
          <cell r="B307" t="str">
            <v>25485</v>
          </cell>
          <cell r="C307" t="str">
            <v xml:space="preserve">Good Samaritan Society-Ellis        </v>
          </cell>
          <cell r="D307">
            <v>44196</v>
          </cell>
          <cell r="E307">
            <v>13131</v>
          </cell>
          <cell r="F307">
            <v>45</v>
          </cell>
          <cell r="G307">
            <v>16470</v>
          </cell>
          <cell r="H307">
            <v>7985</v>
          </cell>
          <cell r="I307">
            <v>60</v>
          </cell>
          <cell r="J307">
            <v>43</v>
          </cell>
          <cell r="K307">
            <v>46</v>
          </cell>
          <cell r="L307">
            <v>32</v>
          </cell>
          <cell r="M307">
            <v>54539</v>
          </cell>
          <cell r="N307">
            <v>0.97919999999999996</v>
          </cell>
          <cell r="O307">
            <v>1.0706</v>
          </cell>
          <cell r="P307">
            <v>0</v>
          </cell>
          <cell r="Q307">
            <v>110579</v>
          </cell>
          <cell r="R307">
            <v>104740</v>
          </cell>
          <cell r="S307">
            <v>336833</v>
          </cell>
          <cell r="T307">
            <v>432873</v>
          </cell>
          <cell r="U307">
            <v>42958</v>
          </cell>
          <cell r="V307">
            <v>11970</v>
          </cell>
        </row>
        <row r="308">
          <cell r="A308" t="str">
            <v>25531</v>
          </cell>
          <cell r="B308" t="str">
            <v>25531</v>
          </cell>
          <cell r="C308" t="str">
            <v xml:space="preserve">Dawson Place, Inc.                  </v>
          </cell>
          <cell r="D308">
            <v>44196</v>
          </cell>
          <cell r="E308">
            <v>11879</v>
          </cell>
          <cell r="F308">
            <v>36</v>
          </cell>
          <cell r="G308">
            <v>13176</v>
          </cell>
          <cell r="H308">
            <v>8883</v>
          </cell>
          <cell r="I308">
            <v>54</v>
          </cell>
          <cell r="J308">
            <v>37</v>
          </cell>
          <cell r="K308">
            <v>51</v>
          </cell>
          <cell r="L308">
            <v>21</v>
          </cell>
          <cell r="M308">
            <v>47645</v>
          </cell>
          <cell r="N308">
            <v>0.94840000000000002</v>
          </cell>
          <cell r="O308">
            <v>1.0706</v>
          </cell>
          <cell r="P308">
            <v>0</v>
          </cell>
          <cell r="Q308">
            <v>154933</v>
          </cell>
          <cell r="R308">
            <v>57914</v>
          </cell>
          <cell r="S308">
            <v>365266</v>
          </cell>
          <cell r="T308">
            <v>304492</v>
          </cell>
          <cell r="U308">
            <v>37788</v>
          </cell>
          <cell r="V308">
            <v>67118</v>
          </cell>
        </row>
        <row r="309">
          <cell r="A309" t="str">
            <v>25733</v>
          </cell>
          <cell r="B309" t="str">
            <v>25733</v>
          </cell>
          <cell r="C309" t="str">
            <v xml:space="preserve">Good Samaritan Society-Parsons      </v>
          </cell>
          <cell r="D309">
            <v>44196</v>
          </cell>
          <cell r="E309">
            <v>18002</v>
          </cell>
          <cell r="F309">
            <v>54</v>
          </cell>
          <cell r="G309">
            <v>19764</v>
          </cell>
          <cell r="H309">
            <v>12649</v>
          </cell>
          <cell r="I309">
            <v>61</v>
          </cell>
          <cell r="J309">
            <v>35</v>
          </cell>
          <cell r="K309">
            <v>60</v>
          </cell>
          <cell r="L309">
            <v>38</v>
          </cell>
          <cell r="M309">
            <v>73970</v>
          </cell>
          <cell r="N309">
            <v>0.94679999999999997</v>
          </cell>
          <cell r="O309">
            <v>1.0706</v>
          </cell>
          <cell r="P309">
            <v>0</v>
          </cell>
          <cell r="Q309">
            <v>208382</v>
          </cell>
          <cell r="R309">
            <v>116232</v>
          </cell>
          <cell r="S309">
            <v>476217</v>
          </cell>
          <cell r="T309">
            <v>449989</v>
          </cell>
          <cell r="U309">
            <v>18170</v>
          </cell>
          <cell r="V309">
            <v>6409</v>
          </cell>
        </row>
        <row r="310">
          <cell r="A310" t="str">
            <v>25913</v>
          </cell>
          <cell r="B310" t="str">
            <v>25913</v>
          </cell>
          <cell r="C310" t="str">
            <v xml:space="preserve">Pleasant View Home                  </v>
          </cell>
          <cell r="D310">
            <v>44196</v>
          </cell>
          <cell r="E310">
            <v>38475</v>
          </cell>
          <cell r="F310">
            <v>122</v>
          </cell>
          <cell r="G310">
            <v>44652</v>
          </cell>
          <cell r="H310">
            <v>18060</v>
          </cell>
          <cell r="I310">
            <v>179</v>
          </cell>
          <cell r="J310">
            <v>134</v>
          </cell>
          <cell r="K310">
            <v>173</v>
          </cell>
          <cell r="L310">
            <v>108</v>
          </cell>
          <cell r="M310">
            <v>190448</v>
          </cell>
          <cell r="N310">
            <v>0.94599999999999995</v>
          </cell>
          <cell r="O310">
            <v>1.0706</v>
          </cell>
          <cell r="P310">
            <v>0</v>
          </cell>
          <cell r="Q310">
            <v>834492</v>
          </cell>
          <cell r="R310">
            <v>0</v>
          </cell>
          <cell r="S310">
            <v>1598768</v>
          </cell>
          <cell r="T310">
            <v>588157</v>
          </cell>
          <cell r="U310">
            <v>57156</v>
          </cell>
          <cell r="V310">
            <v>1649599</v>
          </cell>
        </row>
        <row r="311">
          <cell r="A311" t="str">
            <v>25935</v>
          </cell>
          <cell r="B311" t="str">
            <v>25935</v>
          </cell>
          <cell r="C311" t="str">
            <v xml:space="preserve">The Cedars, Inc.                    </v>
          </cell>
          <cell r="D311">
            <v>44196</v>
          </cell>
          <cell r="E311">
            <v>26012</v>
          </cell>
          <cell r="F311">
            <v>85</v>
          </cell>
          <cell r="G311">
            <v>33850</v>
          </cell>
          <cell r="H311">
            <v>11910</v>
          </cell>
          <cell r="I311">
            <v>197</v>
          </cell>
          <cell r="J311">
            <v>127</v>
          </cell>
          <cell r="K311">
            <v>185</v>
          </cell>
          <cell r="L311">
            <v>128</v>
          </cell>
          <cell r="M311">
            <v>118334</v>
          </cell>
          <cell r="N311">
            <v>1.0615000000000001</v>
          </cell>
          <cell r="O311">
            <v>1.0706</v>
          </cell>
          <cell r="P311">
            <v>0</v>
          </cell>
          <cell r="Q311">
            <v>760786</v>
          </cell>
          <cell r="R311">
            <v>0</v>
          </cell>
          <cell r="S311">
            <v>1291410</v>
          </cell>
          <cell r="T311">
            <v>286866</v>
          </cell>
          <cell r="U311">
            <v>0</v>
          </cell>
          <cell r="V311">
            <v>0</v>
          </cell>
        </row>
        <row r="312">
          <cell r="A312" t="str">
            <v>25982</v>
          </cell>
          <cell r="B312" t="str">
            <v>25982</v>
          </cell>
          <cell r="C312" t="str">
            <v xml:space="preserve">Meade District Hospital, LTCU       </v>
          </cell>
          <cell r="D312">
            <v>44196</v>
          </cell>
          <cell r="E312">
            <v>12541</v>
          </cell>
          <cell r="F312">
            <v>45</v>
          </cell>
          <cell r="G312">
            <v>16470</v>
          </cell>
          <cell r="H312">
            <v>6692</v>
          </cell>
          <cell r="I312">
            <v>60</v>
          </cell>
          <cell r="J312">
            <v>34</v>
          </cell>
          <cell r="K312">
            <v>51</v>
          </cell>
          <cell r="L312">
            <v>26</v>
          </cell>
          <cell r="M312">
            <v>68574</v>
          </cell>
          <cell r="N312">
            <v>0.87209999999999999</v>
          </cell>
          <cell r="O312">
            <v>1.0706</v>
          </cell>
          <cell r="P312">
            <v>0</v>
          </cell>
          <cell r="Q312">
            <v>52246</v>
          </cell>
          <cell r="R312">
            <v>0</v>
          </cell>
          <cell r="S312">
            <v>547017</v>
          </cell>
          <cell r="T312">
            <v>367137</v>
          </cell>
          <cell r="U312">
            <v>31360</v>
          </cell>
          <cell r="V312">
            <v>466867</v>
          </cell>
        </row>
        <row r="313">
          <cell r="A313" t="str">
            <v>26238</v>
          </cell>
          <cell r="B313" t="str">
            <v>26238</v>
          </cell>
          <cell r="C313" t="str">
            <v xml:space="preserve">Apostolic Christian Home            </v>
          </cell>
          <cell r="D313">
            <v>44196</v>
          </cell>
          <cell r="E313">
            <v>28842</v>
          </cell>
          <cell r="F313">
            <v>86</v>
          </cell>
          <cell r="G313">
            <v>31476</v>
          </cell>
          <cell r="H313">
            <v>11511</v>
          </cell>
          <cell r="I313">
            <v>144</v>
          </cell>
          <cell r="J313">
            <v>58</v>
          </cell>
          <cell r="K313">
            <v>131</v>
          </cell>
          <cell r="L313">
            <v>94</v>
          </cell>
          <cell r="M313">
            <v>124889</v>
          </cell>
          <cell r="N313">
            <v>0.93159999999999998</v>
          </cell>
          <cell r="O313">
            <v>1.0706</v>
          </cell>
          <cell r="P313">
            <v>0</v>
          </cell>
          <cell r="Q313">
            <v>528710</v>
          </cell>
          <cell r="R313">
            <v>33450</v>
          </cell>
          <cell r="S313">
            <v>1096967</v>
          </cell>
          <cell r="T313">
            <v>824846</v>
          </cell>
          <cell r="U313">
            <v>102958</v>
          </cell>
          <cell r="V313">
            <v>0</v>
          </cell>
        </row>
        <row r="314">
          <cell r="A314" t="str">
            <v>26423</v>
          </cell>
          <cell r="B314" t="str">
            <v>26423</v>
          </cell>
          <cell r="C314" t="str">
            <v xml:space="preserve">Onaga Operator, LLC                 </v>
          </cell>
          <cell r="D314">
            <v>44196</v>
          </cell>
          <cell r="E314">
            <v>13699</v>
          </cell>
          <cell r="F314">
            <v>40</v>
          </cell>
          <cell r="G314">
            <v>14640</v>
          </cell>
          <cell r="H314">
            <v>9315</v>
          </cell>
          <cell r="I314">
            <v>52</v>
          </cell>
          <cell r="J314">
            <v>46</v>
          </cell>
          <cell r="K314">
            <v>44</v>
          </cell>
          <cell r="L314">
            <v>30</v>
          </cell>
          <cell r="M314">
            <v>46193</v>
          </cell>
          <cell r="N314">
            <v>1.2862</v>
          </cell>
          <cell r="O314">
            <v>1.0706</v>
          </cell>
          <cell r="P314">
            <v>0</v>
          </cell>
          <cell r="Q314">
            <v>182709</v>
          </cell>
          <cell r="R314">
            <v>0</v>
          </cell>
          <cell r="S314">
            <v>461365</v>
          </cell>
          <cell r="T314">
            <v>343239</v>
          </cell>
          <cell r="U314">
            <v>0</v>
          </cell>
          <cell r="V314">
            <v>31539</v>
          </cell>
        </row>
        <row r="315">
          <cell r="A315" t="str">
            <v>26442</v>
          </cell>
          <cell r="B315" t="str">
            <v>26442</v>
          </cell>
          <cell r="C315" t="str">
            <v xml:space="preserve">Good Samaritan Society-Valley Vista </v>
          </cell>
          <cell r="D315">
            <v>44196</v>
          </cell>
          <cell r="E315">
            <v>15456</v>
          </cell>
          <cell r="F315">
            <v>45</v>
          </cell>
          <cell r="G315">
            <v>17380</v>
          </cell>
          <cell r="H315">
            <v>8706</v>
          </cell>
          <cell r="I315">
            <v>74</v>
          </cell>
          <cell r="J315">
            <v>50</v>
          </cell>
          <cell r="K315">
            <v>69</v>
          </cell>
          <cell r="L315">
            <v>44</v>
          </cell>
          <cell r="M315">
            <v>61654</v>
          </cell>
          <cell r="N315">
            <v>0.99690000000000001</v>
          </cell>
          <cell r="O315">
            <v>1.0706</v>
          </cell>
          <cell r="P315">
            <v>0</v>
          </cell>
          <cell r="Q315">
            <v>422331</v>
          </cell>
          <cell r="R315">
            <v>151509</v>
          </cell>
          <cell r="S315">
            <v>298840</v>
          </cell>
          <cell r="T315">
            <v>358268</v>
          </cell>
          <cell r="U315">
            <v>0</v>
          </cell>
          <cell r="V315">
            <v>103828</v>
          </cell>
        </row>
        <row r="316">
          <cell r="A316" t="str">
            <v>26464</v>
          </cell>
          <cell r="B316" t="str">
            <v>26464</v>
          </cell>
          <cell r="C316" t="str">
            <v xml:space="preserve">Good Samaritan Society-Atwood       </v>
          </cell>
          <cell r="D316">
            <v>44196</v>
          </cell>
          <cell r="E316">
            <v>12890</v>
          </cell>
          <cell r="F316">
            <v>40</v>
          </cell>
          <cell r="G316">
            <v>14640</v>
          </cell>
          <cell r="H316">
            <v>6022</v>
          </cell>
          <cell r="I316">
            <v>45</v>
          </cell>
          <cell r="J316">
            <v>34</v>
          </cell>
          <cell r="K316">
            <v>44</v>
          </cell>
          <cell r="L316">
            <v>16</v>
          </cell>
          <cell r="M316">
            <v>56887</v>
          </cell>
          <cell r="N316">
            <v>1.0377000000000001</v>
          </cell>
          <cell r="O316">
            <v>1.0706</v>
          </cell>
          <cell r="P316">
            <v>0</v>
          </cell>
          <cell r="Q316">
            <v>175866</v>
          </cell>
          <cell r="R316">
            <v>50143</v>
          </cell>
          <cell r="S316">
            <v>505716</v>
          </cell>
          <cell r="T316">
            <v>367690</v>
          </cell>
          <cell r="U316">
            <v>0</v>
          </cell>
          <cell r="V316">
            <v>134529</v>
          </cell>
        </row>
        <row r="317">
          <cell r="A317" t="str">
            <v>26565</v>
          </cell>
          <cell r="B317" t="str">
            <v>26565</v>
          </cell>
          <cell r="C317" t="str">
            <v xml:space="preserve">Buhler Sunshine Home, Inc.          </v>
          </cell>
          <cell r="D317">
            <v>44196</v>
          </cell>
          <cell r="E317">
            <v>17833</v>
          </cell>
          <cell r="F317">
            <v>55</v>
          </cell>
          <cell r="G317">
            <v>20130</v>
          </cell>
          <cell r="H317">
            <v>14282</v>
          </cell>
          <cell r="I317">
            <v>154</v>
          </cell>
          <cell r="J317">
            <v>47</v>
          </cell>
          <cell r="K317">
            <v>158</v>
          </cell>
          <cell r="L317">
            <v>118</v>
          </cell>
          <cell r="M317">
            <v>113305</v>
          </cell>
          <cell r="N317">
            <v>0.91049999999999998</v>
          </cell>
          <cell r="O317">
            <v>1.0706</v>
          </cell>
          <cell r="P317">
            <v>0</v>
          </cell>
          <cell r="Q317">
            <v>232050</v>
          </cell>
          <cell r="R317">
            <v>391577</v>
          </cell>
          <cell r="S317">
            <v>567012</v>
          </cell>
          <cell r="T317">
            <v>625765</v>
          </cell>
          <cell r="U317">
            <v>0</v>
          </cell>
          <cell r="V317">
            <v>0</v>
          </cell>
        </row>
        <row r="318">
          <cell r="A318" t="str">
            <v>26623</v>
          </cell>
          <cell r="B318" t="str">
            <v>26623</v>
          </cell>
          <cell r="C318" t="str">
            <v xml:space="preserve">Sterling Village                    </v>
          </cell>
          <cell r="D318">
            <v>44196</v>
          </cell>
          <cell r="E318">
            <v>11277</v>
          </cell>
          <cell r="F318">
            <v>45</v>
          </cell>
          <cell r="G318">
            <v>16470</v>
          </cell>
          <cell r="H318">
            <v>6410</v>
          </cell>
          <cell r="I318">
            <v>39</v>
          </cell>
          <cell r="J318">
            <v>18</v>
          </cell>
          <cell r="K318">
            <v>44</v>
          </cell>
          <cell r="L318">
            <v>27</v>
          </cell>
          <cell r="M318">
            <v>57896</v>
          </cell>
          <cell r="N318">
            <v>0.98009999999999997</v>
          </cell>
          <cell r="O318">
            <v>1.0706</v>
          </cell>
          <cell r="P318">
            <v>0</v>
          </cell>
          <cell r="Q318">
            <v>186779</v>
          </cell>
          <cell r="R318">
            <v>0</v>
          </cell>
          <cell r="S318">
            <v>423456</v>
          </cell>
          <cell r="T318">
            <v>246015</v>
          </cell>
          <cell r="U318">
            <v>0</v>
          </cell>
          <cell r="V318">
            <v>278984</v>
          </cell>
        </row>
        <row r="319">
          <cell r="A319" t="str">
            <v>26666</v>
          </cell>
          <cell r="B319" t="str">
            <v>26666</v>
          </cell>
          <cell r="C319" t="str">
            <v xml:space="preserve">Rooks County Senior Services, Inc.  </v>
          </cell>
          <cell r="D319">
            <v>44196</v>
          </cell>
          <cell r="E319">
            <v>9711</v>
          </cell>
          <cell r="F319">
            <v>37</v>
          </cell>
          <cell r="G319">
            <v>13542</v>
          </cell>
          <cell r="H319">
            <v>5537</v>
          </cell>
          <cell r="I319">
            <v>78</v>
          </cell>
          <cell r="J319">
            <v>58</v>
          </cell>
          <cell r="K319">
            <v>73</v>
          </cell>
          <cell r="L319">
            <v>39</v>
          </cell>
          <cell r="M319">
            <v>55463</v>
          </cell>
          <cell r="N319">
            <v>1.0508</v>
          </cell>
          <cell r="O319">
            <v>1.0706</v>
          </cell>
          <cell r="P319">
            <v>0</v>
          </cell>
          <cell r="Q319">
            <v>279933</v>
          </cell>
          <cell r="R319">
            <v>81418</v>
          </cell>
          <cell r="S319">
            <v>351373</v>
          </cell>
          <cell r="T319">
            <v>205019</v>
          </cell>
          <cell r="U319">
            <v>28286</v>
          </cell>
          <cell r="V319">
            <v>25321</v>
          </cell>
        </row>
        <row r="320">
          <cell r="A320" t="str">
            <v>27218</v>
          </cell>
          <cell r="B320" t="str">
            <v>27217</v>
          </cell>
          <cell r="C320" t="str">
            <v xml:space="preserve">Spring View Manor                   </v>
          </cell>
          <cell r="D320">
            <v>43830</v>
          </cell>
          <cell r="E320">
            <v>11791</v>
          </cell>
          <cell r="F320">
            <v>40</v>
          </cell>
          <cell r="G320">
            <v>15505</v>
          </cell>
          <cell r="H320">
            <v>7909</v>
          </cell>
          <cell r="I320">
            <v>45</v>
          </cell>
          <cell r="J320">
            <v>37</v>
          </cell>
          <cell r="K320">
            <v>58</v>
          </cell>
          <cell r="L320">
            <v>26</v>
          </cell>
          <cell r="M320">
            <v>41626</v>
          </cell>
          <cell r="N320">
            <v>0.96240000000000003</v>
          </cell>
          <cell r="O320">
            <v>1.0706</v>
          </cell>
          <cell r="P320">
            <v>0</v>
          </cell>
          <cell r="Q320">
            <v>119343</v>
          </cell>
          <cell r="R320">
            <v>0</v>
          </cell>
          <cell r="S320">
            <v>376946</v>
          </cell>
          <cell r="T320">
            <v>140430</v>
          </cell>
          <cell r="U320">
            <v>0</v>
          </cell>
          <cell r="V320">
            <v>540690</v>
          </cell>
        </row>
        <row r="321">
          <cell r="A321" t="str">
            <v>27555</v>
          </cell>
          <cell r="B321" t="str">
            <v>27555</v>
          </cell>
          <cell r="C321" t="str">
            <v xml:space="preserve">Frankfort Community Care Home, Inc. </v>
          </cell>
          <cell r="D321">
            <v>44196</v>
          </cell>
          <cell r="E321">
            <v>10818</v>
          </cell>
          <cell r="F321">
            <v>40</v>
          </cell>
          <cell r="G321">
            <v>14640</v>
          </cell>
          <cell r="H321">
            <v>6576</v>
          </cell>
          <cell r="I321">
            <v>55</v>
          </cell>
          <cell r="J321">
            <v>34</v>
          </cell>
          <cell r="K321">
            <v>51</v>
          </cell>
          <cell r="L321">
            <v>35</v>
          </cell>
          <cell r="M321">
            <v>46408</v>
          </cell>
          <cell r="N321">
            <v>0.95109999999999995</v>
          </cell>
          <cell r="O321">
            <v>1.0706</v>
          </cell>
          <cell r="P321">
            <v>0</v>
          </cell>
          <cell r="Q321">
            <v>144549</v>
          </cell>
          <cell r="R321">
            <v>62674</v>
          </cell>
          <cell r="S321">
            <v>391059</v>
          </cell>
          <cell r="T321">
            <v>294091</v>
          </cell>
          <cell r="U321">
            <v>19372</v>
          </cell>
          <cell r="V321">
            <v>171067</v>
          </cell>
        </row>
        <row r="322">
          <cell r="A322" t="str">
            <v>27566</v>
          </cell>
          <cell r="B322" t="str">
            <v>27566</v>
          </cell>
          <cell r="C322" t="str">
            <v xml:space="preserve">Sandstone Heights Nursing Home      </v>
          </cell>
          <cell r="D322">
            <v>44196</v>
          </cell>
          <cell r="E322">
            <v>8826</v>
          </cell>
          <cell r="F322">
            <v>36</v>
          </cell>
          <cell r="G322">
            <v>13176</v>
          </cell>
          <cell r="H322">
            <v>5568</v>
          </cell>
          <cell r="I322">
            <v>70</v>
          </cell>
          <cell r="J322">
            <v>39</v>
          </cell>
          <cell r="K322">
            <v>55</v>
          </cell>
          <cell r="L322">
            <v>44</v>
          </cell>
          <cell r="M322">
            <v>51051</v>
          </cell>
          <cell r="N322">
            <v>1.0438000000000001</v>
          </cell>
          <cell r="O322">
            <v>1.0706</v>
          </cell>
          <cell r="P322">
            <v>0</v>
          </cell>
          <cell r="Q322">
            <v>197836</v>
          </cell>
          <cell r="R322">
            <v>165746</v>
          </cell>
          <cell r="S322">
            <v>254156</v>
          </cell>
          <cell r="T322">
            <v>288061</v>
          </cell>
          <cell r="U322">
            <v>36051</v>
          </cell>
          <cell r="V322">
            <v>306295</v>
          </cell>
        </row>
        <row r="323">
          <cell r="A323" t="str">
            <v>27578</v>
          </cell>
          <cell r="B323" t="str">
            <v>27578</v>
          </cell>
          <cell r="C323" t="str">
            <v xml:space="preserve">Osage Nursing &amp; Rehab Center        </v>
          </cell>
          <cell r="D323">
            <v>44196</v>
          </cell>
          <cell r="E323">
            <v>15644</v>
          </cell>
          <cell r="F323">
            <v>56</v>
          </cell>
          <cell r="G323">
            <v>20496</v>
          </cell>
          <cell r="H323">
            <v>11735</v>
          </cell>
          <cell r="I323">
            <v>67</v>
          </cell>
          <cell r="J323">
            <v>42</v>
          </cell>
          <cell r="K323">
            <v>48</v>
          </cell>
          <cell r="L323">
            <v>34</v>
          </cell>
          <cell r="M323">
            <v>53123</v>
          </cell>
          <cell r="N323">
            <v>1.07</v>
          </cell>
          <cell r="O323">
            <v>1.0706</v>
          </cell>
          <cell r="P323">
            <v>0</v>
          </cell>
          <cell r="Q323">
            <v>255501</v>
          </cell>
          <cell r="R323">
            <v>102291</v>
          </cell>
          <cell r="S323">
            <v>394704</v>
          </cell>
          <cell r="T323">
            <v>211825</v>
          </cell>
          <cell r="U323">
            <v>0</v>
          </cell>
          <cell r="V323">
            <v>40655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e Summary"/>
      <sheetName val="PEAK "/>
      <sheetName val="Deficiency Rpt 7-2020"/>
      <sheetName val="Nurse Staff"/>
      <sheetName val="Nurse Staff Median"/>
      <sheetName val="PY Nurse Staff"/>
      <sheetName val="Turnover"/>
      <sheetName val="Turnover Median"/>
      <sheetName val="Contract Labor"/>
      <sheetName val="PY Turnover"/>
      <sheetName val="Retention"/>
      <sheetName val="Retention Median"/>
      <sheetName val="PY Retention"/>
      <sheetName val="Occupancy"/>
      <sheetName val="QM Incentive Summary"/>
      <sheetName val="19 CR Data"/>
      <sheetName val="2018 CR Data"/>
      <sheetName val="Summary"/>
      <sheetName val="Incentive sheets"/>
      <sheetName val="Rates2Sel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A6" t="str">
            <v>05044</v>
          </cell>
          <cell r="B6" t="str">
            <v>05044</v>
          </cell>
          <cell r="C6" t="str">
            <v xml:space="preserve">Gove County Medical Center          </v>
          </cell>
          <cell r="D6">
            <v>43830</v>
          </cell>
          <cell r="E6">
            <v>14304</v>
          </cell>
          <cell r="F6">
            <v>42</v>
          </cell>
          <cell r="G6">
            <v>15330</v>
          </cell>
          <cell r="H6">
            <v>6656</v>
          </cell>
          <cell r="I6">
            <v>103</v>
          </cell>
          <cell r="J6">
            <v>49</v>
          </cell>
          <cell r="K6">
            <v>92</v>
          </cell>
          <cell r="L6">
            <v>72</v>
          </cell>
          <cell r="M6">
            <v>77991</v>
          </cell>
          <cell r="N6">
            <v>0.9516</v>
          </cell>
          <cell r="O6">
            <v>1.0545</v>
          </cell>
          <cell r="P6">
            <v>0</v>
          </cell>
          <cell r="Q6">
            <v>247134</v>
          </cell>
          <cell r="R6">
            <v>97163</v>
          </cell>
          <cell r="S6">
            <v>527851</v>
          </cell>
          <cell r="T6">
            <v>444814</v>
          </cell>
          <cell r="U6">
            <v>101822</v>
          </cell>
          <cell r="V6">
            <v>402000</v>
          </cell>
        </row>
        <row r="7">
          <cell r="A7" t="str">
            <v>05156</v>
          </cell>
          <cell r="B7" t="str">
            <v>05156</v>
          </cell>
          <cell r="C7" t="str">
            <v xml:space="preserve">St. Luke Living Center              </v>
          </cell>
          <cell r="D7">
            <v>43830</v>
          </cell>
          <cell r="E7">
            <v>9641</v>
          </cell>
          <cell r="F7">
            <v>32</v>
          </cell>
          <cell r="G7">
            <v>11680</v>
          </cell>
          <cell r="H7">
            <v>4461</v>
          </cell>
          <cell r="I7">
            <v>65</v>
          </cell>
          <cell r="J7">
            <v>22</v>
          </cell>
          <cell r="K7">
            <v>66</v>
          </cell>
          <cell r="L7">
            <v>50</v>
          </cell>
          <cell r="M7">
            <v>46924</v>
          </cell>
          <cell r="N7">
            <v>0.98619999999999997</v>
          </cell>
          <cell r="O7">
            <v>1.0545</v>
          </cell>
          <cell r="P7">
            <v>0</v>
          </cell>
          <cell r="Q7">
            <v>95095</v>
          </cell>
          <cell r="R7">
            <v>0</v>
          </cell>
          <cell r="S7">
            <v>394710</v>
          </cell>
          <cell r="T7">
            <v>189484</v>
          </cell>
          <cell r="U7">
            <v>0</v>
          </cell>
          <cell r="V7">
            <v>94685</v>
          </cell>
        </row>
        <row r="8">
          <cell r="A8" t="str">
            <v>05191</v>
          </cell>
          <cell r="B8" t="str">
            <v>05191</v>
          </cell>
          <cell r="C8" t="str">
            <v xml:space="preserve">Great Plains of Ottawa County, Inc. </v>
          </cell>
          <cell r="D8">
            <v>43830</v>
          </cell>
          <cell r="E8">
            <v>1775</v>
          </cell>
          <cell r="F8">
            <v>5</v>
          </cell>
          <cell r="G8">
            <v>1825</v>
          </cell>
          <cell r="H8">
            <v>71</v>
          </cell>
          <cell r="I8">
            <v>69</v>
          </cell>
          <cell r="J8">
            <v>7</v>
          </cell>
          <cell r="K8">
            <v>77</v>
          </cell>
          <cell r="L8">
            <v>66</v>
          </cell>
          <cell r="M8">
            <v>12668</v>
          </cell>
          <cell r="N8">
            <v>0.87790000000000001</v>
          </cell>
          <cell r="O8">
            <v>1.0545</v>
          </cell>
          <cell r="P8">
            <v>0</v>
          </cell>
          <cell r="Q8">
            <v>71962</v>
          </cell>
          <cell r="R8">
            <v>0</v>
          </cell>
          <cell r="S8">
            <v>123599</v>
          </cell>
          <cell r="T8">
            <v>33626</v>
          </cell>
          <cell r="U8">
            <v>0</v>
          </cell>
          <cell r="V8">
            <v>9428</v>
          </cell>
        </row>
        <row r="9">
          <cell r="A9" t="str">
            <v>05281</v>
          </cell>
          <cell r="B9" t="str">
            <v>05281</v>
          </cell>
          <cell r="C9" t="str">
            <v xml:space="preserve">Sheridan County Hospital            </v>
          </cell>
          <cell r="D9">
            <v>43830</v>
          </cell>
          <cell r="E9">
            <v>10336</v>
          </cell>
          <cell r="F9">
            <v>32</v>
          </cell>
          <cell r="G9">
            <v>11680</v>
          </cell>
          <cell r="H9">
            <v>4217</v>
          </cell>
          <cell r="I9">
            <v>169</v>
          </cell>
          <cell r="J9">
            <v>57</v>
          </cell>
          <cell r="K9">
            <v>172</v>
          </cell>
          <cell r="L9">
            <v>135</v>
          </cell>
          <cell r="M9">
            <v>58407</v>
          </cell>
          <cell r="N9">
            <v>0.89570000000000005</v>
          </cell>
          <cell r="O9">
            <v>1.0545</v>
          </cell>
          <cell r="P9">
            <v>0</v>
          </cell>
          <cell r="Q9">
            <v>255309</v>
          </cell>
          <cell r="R9">
            <v>161140</v>
          </cell>
          <cell r="S9">
            <v>489433</v>
          </cell>
          <cell r="T9">
            <v>299019</v>
          </cell>
          <cell r="U9">
            <v>0</v>
          </cell>
          <cell r="V9">
            <v>33086</v>
          </cell>
        </row>
        <row r="10">
          <cell r="A10" t="str">
            <v>05292</v>
          </cell>
          <cell r="B10" t="str">
            <v>05292</v>
          </cell>
          <cell r="C10" t="str">
            <v xml:space="preserve">Trego Co. Lemke Memorial LTCU       </v>
          </cell>
          <cell r="D10">
            <v>43830</v>
          </cell>
          <cell r="E10">
            <v>12719</v>
          </cell>
          <cell r="F10">
            <v>37</v>
          </cell>
          <cell r="G10">
            <v>13505</v>
          </cell>
          <cell r="H10">
            <v>8008</v>
          </cell>
          <cell r="I10">
            <v>43</v>
          </cell>
          <cell r="J10">
            <v>22</v>
          </cell>
          <cell r="K10">
            <v>46</v>
          </cell>
          <cell r="L10">
            <v>29</v>
          </cell>
          <cell r="M10">
            <v>81473</v>
          </cell>
          <cell r="N10">
            <v>0.92659999999999998</v>
          </cell>
          <cell r="O10">
            <v>1.0545</v>
          </cell>
          <cell r="P10">
            <v>0</v>
          </cell>
          <cell r="Q10">
            <v>291385</v>
          </cell>
          <cell r="R10">
            <v>0</v>
          </cell>
          <cell r="S10">
            <v>598517</v>
          </cell>
          <cell r="T10">
            <v>386495</v>
          </cell>
          <cell r="U10">
            <v>0</v>
          </cell>
          <cell r="V10">
            <v>190689</v>
          </cell>
        </row>
        <row r="11">
          <cell r="A11" t="str">
            <v>05426</v>
          </cell>
          <cell r="B11" t="str">
            <v>05426</v>
          </cell>
          <cell r="C11" t="str">
            <v xml:space="preserve">Salem Home                          </v>
          </cell>
          <cell r="D11">
            <v>43830</v>
          </cell>
          <cell r="E11">
            <v>12593</v>
          </cell>
          <cell r="F11">
            <v>45</v>
          </cell>
          <cell r="G11">
            <v>16425</v>
          </cell>
          <cell r="H11">
            <v>7806</v>
          </cell>
          <cell r="I11">
            <v>58</v>
          </cell>
          <cell r="J11">
            <v>43</v>
          </cell>
          <cell r="K11">
            <v>63</v>
          </cell>
          <cell r="L11">
            <v>36</v>
          </cell>
          <cell r="M11">
            <v>52703</v>
          </cell>
          <cell r="N11">
            <v>1.0831999999999999</v>
          </cell>
          <cell r="O11">
            <v>1.0545</v>
          </cell>
          <cell r="P11">
            <v>0</v>
          </cell>
          <cell r="Q11">
            <v>80657</v>
          </cell>
          <cell r="R11">
            <v>99064</v>
          </cell>
          <cell r="S11">
            <v>397699</v>
          </cell>
          <cell r="T11">
            <v>308206</v>
          </cell>
          <cell r="U11">
            <v>21879</v>
          </cell>
          <cell r="V11">
            <v>309194</v>
          </cell>
        </row>
        <row r="12">
          <cell r="A12" t="str">
            <v>05505</v>
          </cell>
          <cell r="B12" t="str">
            <v>05505</v>
          </cell>
          <cell r="C12" t="str">
            <v xml:space="preserve">Smith County Memorial Hospital LTCU </v>
          </cell>
          <cell r="D12">
            <v>43465</v>
          </cell>
          <cell r="E12">
            <v>8057</v>
          </cell>
          <cell r="F12">
            <v>28</v>
          </cell>
          <cell r="G12">
            <v>10220</v>
          </cell>
          <cell r="H12">
            <v>2720</v>
          </cell>
          <cell r="I12">
            <v>43</v>
          </cell>
          <cell r="J12">
            <v>37</v>
          </cell>
          <cell r="K12">
            <v>45</v>
          </cell>
          <cell r="L12">
            <v>17</v>
          </cell>
          <cell r="M12">
            <v>34242</v>
          </cell>
          <cell r="N12">
            <v>0.89239999999999997</v>
          </cell>
          <cell r="O12">
            <v>1.0545</v>
          </cell>
          <cell r="P12">
            <v>0</v>
          </cell>
          <cell r="Q12">
            <v>196586</v>
          </cell>
          <cell r="R12">
            <v>19501</v>
          </cell>
          <cell r="S12">
            <v>236257</v>
          </cell>
          <cell r="T12">
            <v>125005</v>
          </cell>
          <cell r="U12">
            <v>0</v>
          </cell>
          <cell r="V12">
            <v>19282</v>
          </cell>
        </row>
        <row r="13">
          <cell r="A13" t="str">
            <v>05516</v>
          </cell>
          <cell r="B13" t="str">
            <v>05516</v>
          </cell>
          <cell r="C13" t="str">
            <v xml:space="preserve">Mitchell County Hospital LTCU       </v>
          </cell>
          <cell r="D13">
            <v>43830</v>
          </cell>
          <cell r="E13">
            <v>12498</v>
          </cell>
          <cell r="F13">
            <v>40</v>
          </cell>
          <cell r="G13">
            <v>14600</v>
          </cell>
          <cell r="H13">
            <v>5624</v>
          </cell>
          <cell r="I13">
            <v>129</v>
          </cell>
          <cell r="J13">
            <v>40</v>
          </cell>
          <cell r="K13">
            <v>133</v>
          </cell>
          <cell r="L13">
            <v>98</v>
          </cell>
          <cell r="M13">
            <v>60763</v>
          </cell>
          <cell r="N13">
            <v>0.97699999999999998</v>
          </cell>
          <cell r="O13">
            <v>1.0545</v>
          </cell>
          <cell r="P13">
            <v>0</v>
          </cell>
          <cell r="Q13">
            <v>177038</v>
          </cell>
          <cell r="R13">
            <v>56268</v>
          </cell>
          <cell r="S13">
            <v>449426</v>
          </cell>
          <cell r="T13">
            <v>287913</v>
          </cell>
          <cell r="U13">
            <v>0</v>
          </cell>
          <cell r="V13">
            <v>171945</v>
          </cell>
        </row>
        <row r="14">
          <cell r="A14" t="str">
            <v>05584</v>
          </cell>
          <cell r="B14" t="str">
            <v>05584</v>
          </cell>
          <cell r="C14" t="str">
            <v xml:space="preserve">F W Huston Medical Center           </v>
          </cell>
          <cell r="D14">
            <v>43465</v>
          </cell>
          <cell r="E14">
            <v>11153</v>
          </cell>
          <cell r="F14">
            <v>38</v>
          </cell>
          <cell r="G14">
            <v>13870</v>
          </cell>
          <cell r="H14">
            <v>5243</v>
          </cell>
          <cell r="I14">
            <v>122</v>
          </cell>
          <cell r="J14">
            <v>34</v>
          </cell>
          <cell r="K14">
            <v>121</v>
          </cell>
          <cell r="L14">
            <v>88</v>
          </cell>
          <cell r="M14">
            <v>29553</v>
          </cell>
          <cell r="N14">
            <v>0.91379999999999995</v>
          </cell>
          <cell r="O14">
            <v>1.0545</v>
          </cell>
          <cell r="P14">
            <v>0</v>
          </cell>
          <cell r="Q14">
            <v>292209</v>
          </cell>
          <cell r="R14">
            <v>52378</v>
          </cell>
          <cell r="S14">
            <v>387296</v>
          </cell>
          <cell r="T14">
            <v>117554</v>
          </cell>
          <cell r="U14">
            <v>0</v>
          </cell>
          <cell r="V14">
            <v>33985</v>
          </cell>
        </row>
        <row r="15">
          <cell r="A15" t="str">
            <v>05595</v>
          </cell>
          <cell r="B15" t="str">
            <v>05595</v>
          </cell>
          <cell r="C15" t="str">
            <v xml:space="preserve">Bethesda Home                       </v>
          </cell>
          <cell r="D15">
            <v>43830</v>
          </cell>
          <cell r="E15">
            <v>15466</v>
          </cell>
          <cell r="F15">
            <v>45</v>
          </cell>
          <cell r="G15">
            <v>16425</v>
          </cell>
          <cell r="H15">
            <v>9196</v>
          </cell>
          <cell r="I15">
            <v>96</v>
          </cell>
          <cell r="J15">
            <v>38</v>
          </cell>
          <cell r="K15">
            <v>104</v>
          </cell>
          <cell r="L15">
            <v>72</v>
          </cell>
          <cell r="M15">
            <v>78668</v>
          </cell>
          <cell r="N15">
            <v>1.0025999999999999</v>
          </cell>
          <cell r="O15">
            <v>1.0545</v>
          </cell>
          <cell r="P15">
            <v>0</v>
          </cell>
          <cell r="Q15">
            <v>341459</v>
          </cell>
          <cell r="R15">
            <v>178611</v>
          </cell>
          <cell r="S15">
            <v>378566</v>
          </cell>
          <cell r="T15">
            <v>271337</v>
          </cell>
          <cell r="U15">
            <v>38180</v>
          </cell>
          <cell r="V15">
            <v>261303</v>
          </cell>
        </row>
        <row r="16">
          <cell r="A16" t="str">
            <v>05617</v>
          </cell>
          <cell r="B16" t="str">
            <v>05617</v>
          </cell>
          <cell r="C16" t="str">
            <v xml:space="preserve">Grisell Memorial Hosp Dist #1-LTCU  </v>
          </cell>
          <cell r="D16">
            <v>43830</v>
          </cell>
          <cell r="E16">
            <v>8348</v>
          </cell>
          <cell r="F16">
            <v>30</v>
          </cell>
          <cell r="G16">
            <v>10950</v>
          </cell>
          <cell r="H16">
            <v>4556</v>
          </cell>
          <cell r="I16">
            <v>52</v>
          </cell>
          <cell r="J16">
            <v>4</v>
          </cell>
          <cell r="K16">
            <v>55</v>
          </cell>
          <cell r="L16">
            <v>48</v>
          </cell>
          <cell r="M16">
            <v>40607</v>
          </cell>
          <cell r="N16">
            <v>0.94430000000000003</v>
          </cell>
          <cell r="O16">
            <v>1.0545</v>
          </cell>
          <cell r="P16">
            <v>0</v>
          </cell>
          <cell r="Q16">
            <v>79469</v>
          </cell>
          <cell r="R16">
            <v>0</v>
          </cell>
          <cell r="S16">
            <v>360582</v>
          </cell>
          <cell r="T16">
            <v>115782</v>
          </cell>
          <cell r="U16">
            <v>0</v>
          </cell>
          <cell r="V16">
            <v>544421</v>
          </cell>
        </row>
        <row r="17">
          <cell r="A17" t="str">
            <v>05630</v>
          </cell>
          <cell r="B17" t="str">
            <v>05630</v>
          </cell>
          <cell r="C17" t="str">
            <v xml:space="preserve">Ness County Hospital Dist.#2        </v>
          </cell>
          <cell r="D17">
            <v>43830</v>
          </cell>
          <cell r="E17">
            <v>9204</v>
          </cell>
          <cell r="F17">
            <v>30</v>
          </cell>
          <cell r="G17">
            <v>10950</v>
          </cell>
          <cell r="H17">
            <v>3930</v>
          </cell>
          <cell r="I17">
            <v>82</v>
          </cell>
          <cell r="J17">
            <v>23</v>
          </cell>
          <cell r="K17">
            <v>77</v>
          </cell>
          <cell r="L17">
            <v>62</v>
          </cell>
          <cell r="M17">
            <v>54229</v>
          </cell>
          <cell r="N17">
            <v>0.92889999999999995</v>
          </cell>
          <cell r="O17">
            <v>1.0545</v>
          </cell>
          <cell r="P17">
            <v>0</v>
          </cell>
          <cell r="Q17">
            <v>54049</v>
          </cell>
          <cell r="R17">
            <v>118762</v>
          </cell>
          <cell r="S17">
            <v>333673</v>
          </cell>
          <cell r="T17">
            <v>213618</v>
          </cell>
          <cell r="U17">
            <v>0</v>
          </cell>
          <cell r="V17">
            <v>464433</v>
          </cell>
        </row>
        <row r="18">
          <cell r="A18" t="str">
            <v>05674</v>
          </cell>
          <cell r="B18" t="str">
            <v>05674</v>
          </cell>
          <cell r="C18" t="str">
            <v xml:space="preserve">Stanton County Hospital- LTCU       </v>
          </cell>
          <cell r="D18">
            <v>43830</v>
          </cell>
          <cell r="E18">
            <v>8223</v>
          </cell>
          <cell r="F18">
            <v>25</v>
          </cell>
          <cell r="G18">
            <v>9125</v>
          </cell>
          <cell r="H18">
            <v>4698</v>
          </cell>
          <cell r="I18">
            <v>72</v>
          </cell>
          <cell r="J18">
            <v>28</v>
          </cell>
          <cell r="K18">
            <v>71</v>
          </cell>
          <cell r="L18">
            <v>51</v>
          </cell>
          <cell r="M18">
            <v>0</v>
          </cell>
          <cell r="N18">
            <v>0.83979999999999999</v>
          </cell>
          <cell r="O18">
            <v>1.0545</v>
          </cell>
          <cell r="P18">
            <v>0</v>
          </cell>
          <cell r="Q18">
            <v>219767</v>
          </cell>
          <cell r="R18">
            <v>0</v>
          </cell>
          <cell r="S18">
            <v>448549</v>
          </cell>
          <cell r="T18">
            <v>214511</v>
          </cell>
          <cell r="U18">
            <v>32739</v>
          </cell>
          <cell r="V18">
            <v>30806</v>
          </cell>
        </row>
        <row r="19">
          <cell r="A19" t="str">
            <v>05685</v>
          </cell>
          <cell r="B19" t="str">
            <v>05685</v>
          </cell>
          <cell r="C19" t="str">
            <v xml:space="preserve">Satanta Dist. Hosp. LTCU            </v>
          </cell>
          <cell r="D19">
            <v>43830</v>
          </cell>
          <cell r="E19">
            <v>14024</v>
          </cell>
          <cell r="F19">
            <v>44</v>
          </cell>
          <cell r="G19">
            <v>16060</v>
          </cell>
          <cell r="H19">
            <v>7411</v>
          </cell>
          <cell r="I19">
            <v>74</v>
          </cell>
          <cell r="J19">
            <v>22</v>
          </cell>
          <cell r="K19">
            <v>78</v>
          </cell>
          <cell r="L19">
            <v>55</v>
          </cell>
          <cell r="M19">
            <v>80475</v>
          </cell>
          <cell r="N19">
            <v>0.91639999999999999</v>
          </cell>
          <cell r="O19">
            <v>1.0545</v>
          </cell>
          <cell r="P19">
            <v>0</v>
          </cell>
          <cell r="Q19">
            <v>182791</v>
          </cell>
          <cell r="R19">
            <v>0</v>
          </cell>
          <cell r="S19">
            <v>801881</v>
          </cell>
          <cell r="T19">
            <v>440622</v>
          </cell>
          <cell r="U19">
            <v>0</v>
          </cell>
          <cell r="V19">
            <v>207973</v>
          </cell>
        </row>
        <row r="20">
          <cell r="A20" t="str">
            <v>05697</v>
          </cell>
          <cell r="B20" t="str">
            <v>05697</v>
          </cell>
          <cell r="C20" t="str">
            <v xml:space="preserve">Morton Co Senior Living Community   </v>
          </cell>
          <cell r="D20">
            <v>43830</v>
          </cell>
          <cell r="E20">
            <v>16270</v>
          </cell>
          <cell r="F20">
            <v>52</v>
          </cell>
          <cell r="G20">
            <v>22802</v>
          </cell>
          <cell r="H20">
            <v>6216</v>
          </cell>
          <cell r="I20">
            <v>71</v>
          </cell>
          <cell r="J20">
            <v>52</v>
          </cell>
          <cell r="K20">
            <v>62</v>
          </cell>
          <cell r="L20">
            <v>37</v>
          </cell>
          <cell r="M20">
            <v>65548</v>
          </cell>
          <cell r="N20">
            <v>1.0369999999999999</v>
          </cell>
          <cell r="O20">
            <v>1.0545</v>
          </cell>
          <cell r="P20">
            <v>0</v>
          </cell>
          <cell r="Q20">
            <v>114970</v>
          </cell>
          <cell r="R20">
            <v>223118</v>
          </cell>
          <cell r="S20">
            <v>468020</v>
          </cell>
          <cell r="T20">
            <v>263065</v>
          </cell>
          <cell r="U20">
            <v>2452</v>
          </cell>
          <cell r="V20">
            <v>428937</v>
          </cell>
        </row>
        <row r="21">
          <cell r="A21" t="str">
            <v>05713</v>
          </cell>
          <cell r="B21" t="str">
            <v>05712</v>
          </cell>
          <cell r="C21" t="str">
            <v xml:space="preserve">Meadowbrook Rehab Hosp., LTCU       </v>
          </cell>
          <cell r="D21">
            <v>43830</v>
          </cell>
          <cell r="E21">
            <v>13400</v>
          </cell>
          <cell r="F21">
            <v>42</v>
          </cell>
          <cell r="G21">
            <v>15330</v>
          </cell>
          <cell r="H21">
            <v>8123</v>
          </cell>
          <cell r="I21">
            <v>152</v>
          </cell>
          <cell r="J21">
            <v>102</v>
          </cell>
          <cell r="K21">
            <v>129</v>
          </cell>
          <cell r="L21">
            <v>122</v>
          </cell>
          <cell r="M21">
            <v>77574</v>
          </cell>
          <cell r="N21">
            <v>1.3197000000000001</v>
          </cell>
          <cell r="O21">
            <v>1.0545</v>
          </cell>
          <cell r="P21">
            <v>0</v>
          </cell>
          <cell r="Q21">
            <v>963656</v>
          </cell>
          <cell r="R21">
            <v>293</v>
          </cell>
          <cell r="S21">
            <v>560179</v>
          </cell>
          <cell r="T21">
            <v>629168</v>
          </cell>
          <cell r="U21">
            <v>71412</v>
          </cell>
          <cell r="V21">
            <v>35091</v>
          </cell>
        </row>
        <row r="22">
          <cell r="A22" t="str">
            <v>05720</v>
          </cell>
          <cell r="B22" t="str">
            <v>05720</v>
          </cell>
          <cell r="C22" t="str">
            <v xml:space="preserve">Attica Long Term Care               </v>
          </cell>
          <cell r="D22">
            <v>43830</v>
          </cell>
          <cell r="E22">
            <v>18743</v>
          </cell>
          <cell r="F22">
            <v>55</v>
          </cell>
          <cell r="G22">
            <v>20075</v>
          </cell>
          <cell r="H22">
            <v>14788</v>
          </cell>
          <cell r="I22">
            <v>69</v>
          </cell>
          <cell r="J22">
            <v>22</v>
          </cell>
          <cell r="K22">
            <v>76</v>
          </cell>
          <cell r="L22">
            <v>55</v>
          </cell>
          <cell r="M22">
            <v>78906</v>
          </cell>
          <cell r="N22">
            <v>0.86470000000000002</v>
          </cell>
          <cell r="O22">
            <v>1.0545</v>
          </cell>
          <cell r="P22">
            <v>0</v>
          </cell>
          <cell r="Q22">
            <v>185521</v>
          </cell>
          <cell r="R22">
            <v>142346</v>
          </cell>
          <cell r="S22">
            <v>466316</v>
          </cell>
          <cell r="T22">
            <v>226460</v>
          </cell>
          <cell r="U22">
            <v>31759</v>
          </cell>
          <cell r="V22">
            <v>521453</v>
          </cell>
        </row>
        <row r="23">
          <cell r="A23" t="str">
            <v>05775</v>
          </cell>
          <cell r="B23" t="str">
            <v>05775</v>
          </cell>
          <cell r="C23" t="str">
            <v xml:space="preserve">Pratt Regional Medical Center       </v>
          </cell>
          <cell r="D23">
            <v>43830</v>
          </cell>
          <cell r="E23">
            <v>11601</v>
          </cell>
          <cell r="F23">
            <v>45</v>
          </cell>
          <cell r="G23">
            <v>16425</v>
          </cell>
          <cell r="H23">
            <v>5422</v>
          </cell>
          <cell r="I23">
            <v>73</v>
          </cell>
          <cell r="J23">
            <v>29</v>
          </cell>
          <cell r="K23">
            <v>61</v>
          </cell>
          <cell r="L23">
            <v>44</v>
          </cell>
          <cell r="M23">
            <v>63571</v>
          </cell>
          <cell r="N23">
            <v>1.0183</v>
          </cell>
          <cell r="O23">
            <v>1.0545</v>
          </cell>
          <cell r="P23">
            <v>0</v>
          </cell>
          <cell r="Q23">
            <v>110504</v>
          </cell>
          <cell r="R23">
            <v>119846</v>
          </cell>
          <cell r="S23">
            <v>512062</v>
          </cell>
          <cell r="T23">
            <v>246634</v>
          </cell>
          <cell r="U23">
            <v>0</v>
          </cell>
          <cell r="V23">
            <v>359189</v>
          </cell>
        </row>
        <row r="24">
          <cell r="A24" t="str">
            <v>05786</v>
          </cell>
          <cell r="B24" t="str">
            <v>05786</v>
          </cell>
          <cell r="C24" t="str">
            <v xml:space="preserve">Wichita County Health Center        </v>
          </cell>
          <cell r="D24">
            <v>43830</v>
          </cell>
          <cell r="E24">
            <v>3444</v>
          </cell>
          <cell r="F24">
            <v>10</v>
          </cell>
          <cell r="G24">
            <v>4555</v>
          </cell>
          <cell r="H24">
            <v>2578</v>
          </cell>
          <cell r="I24">
            <v>54</v>
          </cell>
          <cell r="J24">
            <v>18</v>
          </cell>
          <cell r="K24">
            <v>62</v>
          </cell>
          <cell r="L24">
            <v>41</v>
          </cell>
          <cell r="M24">
            <v>27544</v>
          </cell>
          <cell r="N24">
            <v>0.87350000000000005</v>
          </cell>
          <cell r="O24">
            <v>1.0545</v>
          </cell>
          <cell r="P24">
            <v>0</v>
          </cell>
          <cell r="Q24">
            <v>49369</v>
          </cell>
          <cell r="R24">
            <v>0</v>
          </cell>
          <cell r="S24">
            <v>305513</v>
          </cell>
          <cell r="T24">
            <v>42433</v>
          </cell>
          <cell r="U24">
            <v>0</v>
          </cell>
          <cell r="V24">
            <v>224859</v>
          </cell>
        </row>
        <row r="25">
          <cell r="A25" t="str">
            <v>05808</v>
          </cell>
          <cell r="B25" t="str">
            <v>05808</v>
          </cell>
          <cell r="C25" t="str">
            <v xml:space="preserve">Anderson County Hospital            </v>
          </cell>
          <cell r="D25">
            <v>43830</v>
          </cell>
          <cell r="E25">
            <v>9970</v>
          </cell>
          <cell r="F25">
            <v>30</v>
          </cell>
          <cell r="G25">
            <v>12222</v>
          </cell>
          <cell r="H25">
            <v>7035</v>
          </cell>
          <cell r="I25">
            <v>43</v>
          </cell>
          <cell r="J25">
            <v>10</v>
          </cell>
          <cell r="K25">
            <v>45</v>
          </cell>
          <cell r="L25">
            <v>35</v>
          </cell>
          <cell r="M25">
            <v>51369</v>
          </cell>
          <cell r="N25">
            <v>0.91900000000000004</v>
          </cell>
          <cell r="O25">
            <v>1.0545</v>
          </cell>
          <cell r="P25">
            <v>0</v>
          </cell>
          <cell r="Q25">
            <v>229450</v>
          </cell>
          <cell r="R25">
            <v>0</v>
          </cell>
          <cell r="S25">
            <v>640341</v>
          </cell>
          <cell r="T25">
            <v>108782</v>
          </cell>
          <cell r="U25">
            <v>0</v>
          </cell>
          <cell r="V25">
            <v>0</v>
          </cell>
        </row>
        <row r="26">
          <cell r="A26" t="str">
            <v>10051</v>
          </cell>
          <cell r="B26" t="str">
            <v>10051</v>
          </cell>
          <cell r="C26" t="str">
            <v xml:space="preserve">Bethel Care Center                  </v>
          </cell>
          <cell r="D26">
            <v>43830</v>
          </cell>
          <cell r="E26">
            <v>21529</v>
          </cell>
          <cell r="F26">
            <v>60</v>
          </cell>
          <cell r="G26">
            <v>21900</v>
          </cell>
          <cell r="H26">
            <v>8662</v>
          </cell>
          <cell r="I26">
            <v>172</v>
          </cell>
          <cell r="J26">
            <v>59</v>
          </cell>
          <cell r="K26">
            <v>172</v>
          </cell>
          <cell r="L26">
            <v>129</v>
          </cell>
          <cell r="M26">
            <v>108116</v>
          </cell>
          <cell r="N26">
            <v>0.96309999999999996</v>
          </cell>
          <cell r="O26">
            <v>1.0545</v>
          </cell>
          <cell r="P26">
            <v>0</v>
          </cell>
          <cell r="Q26">
            <v>280399</v>
          </cell>
          <cell r="R26">
            <v>569963</v>
          </cell>
          <cell r="S26">
            <v>476754</v>
          </cell>
          <cell r="T26">
            <v>699147</v>
          </cell>
          <cell r="U26">
            <v>37207</v>
          </cell>
          <cell r="V26">
            <v>0</v>
          </cell>
        </row>
        <row r="27">
          <cell r="A27" t="str">
            <v>10062</v>
          </cell>
          <cell r="B27" t="str">
            <v>10062</v>
          </cell>
          <cell r="C27" t="str">
            <v xml:space="preserve">Asbury Park                         </v>
          </cell>
          <cell r="D27">
            <v>43830</v>
          </cell>
          <cell r="E27">
            <v>33836</v>
          </cell>
          <cell r="F27">
            <v>101</v>
          </cell>
          <cell r="G27">
            <v>36865</v>
          </cell>
          <cell r="H27">
            <v>21420</v>
          </cell>
          <cell r="I27">
            <v>229</v>
          </cell>
          <cell r="J27">
            <v>126</v>
          </cell>
          <cell r="K27">
            <v>215</v>
          </cell>
          <cell r="L27">
            <v>158</v>
          </cell>
          <cell r="M27">
            <v>167208</v>
          </cell>
          <cell r="N27">
            <v>0.9496</v>
          </cell>
          <cell r="O27">
            <v>1.0545</v>
          </cell>
          <cell r="P27">
            <v>0</v>
          </cell>
          <cell r="Q27">
            <v>776947</v>
          </cell>
          <cell r="R27">
            <v>409524</v>
          </cell>
          <cell r="S27">
            <v>1029775</v>
          </cell>
          <cell r="T27">
            <v>1055832</v>
          </cell>
          <cell r="U27">
            <v>60051</v>
          </cell>
          <cell r="V27">
            <v>0</v>
          </cell>
        </row>
        <row r="28">
          <cell r="A28" t="str">
            <v>10098</v>
          </cell>
          <cell r="B28" t="str">
            <v>10098</v>
          </cell>
          <cell r="C28" t="str">
            <v xml:space="preserve">Peabody Operator, LLC               </v>
          </cell>
          <cell r="D28">
            <v>43830</v>
          </cell>
          <cell r="E28">
            <v>15397</v>
          </cell>
          <cell r="F28">
            <v>45</v>
          </cell>
          <cell r="G28">
            <v>16425</v>
          </cell>
          <cell r="H28">
            <v>13938</v>
          </cell>
          <cell r="I28">
            <v>41</v>
          </cell>
          <cell r="J28">
            <v>59</v>
          </cell>
          <cell r="K28">
            <v>50</v>
          </cell>
          <cell r="L28">
            <v>5</v>
          </cell>
          <cell r="M28">
            <v>48991</v>
          </cell>
          <cell r="N28">
            <v>1.0042</v>
          </cell>
          <cell r="O28">
            <v>1.0545</v>
          </cell>
          <cell r="P28">
            <v>0</v>
          </cell>
          <cell r="Q28">
            <v>72497</v>
          </cell>
          <cell r="R28">
            <v>0</v>
          </cell>
          <cell r="S28">
            <v>388225</v>
          </cell>
          <cell r="T28">
            <v>315457</v>
          </cell>
          <cell r="U28">
            <v>0</v>
          </cell>
          <cell r="V28">
            <v>28438</v>
          </cell>
        </row>
        <row r="29">
          <cell r="A29" t="str">
            <v>10141</v>
          </cell>
          <cell r="B29" t="str">
            <v>10141</v>
          </cell>
          <cell r="C29" t="str">
            <v xml:space="preserve">Medicalodges Wichita                </v>
          </cell>
          <cell r="D29">
            <v>43830</v>
          </cell>
          <cell r="E29">
            <v>15854</v>
          </cell>
          <cell r="F29">
            <v>55</v>
          </cell>
          <cell r="G29">
            <v>20075</v>
          </cell>
          <cell r="H29">
            <v>13482</v>
          </cell>
          <cell r="I29">
            <v>50</v>
          </cell>
          <cell r="J29">
            <v>35</v>
          </cell>
          <cell r="K29">
            <v>51</v>
          </cell>
          <cell r="L29">
            <v>34</v>
          </cell>
          <cell r="M29">
            <v>66646</v>
          </cell>
          <cell r="N29">
            <v>1.0093000000000001</v>
          </cell>
          <cell r="O29">
            <v>1.0545</v>
          </cell>
          <cell r="P29">
            <v>0</v>
          </cell>
          <cell r="Q29">
            <v>330025</v>
          </cell>
          <cell r="R29">
            <v>68824</v>
          </cell>
          <cell r="S29">
            <v>424823</v>
          </cell>
          <cell r="T29">
            <v>296075</v>
          </cell>
          <cell r="U29">
            <v>16077</v>
          </cell>
          <cell r="V29">
            <v>0</v>
          </cell>
        </row>
        <row r="30">
          <cell r="A30" t="str">
            <v>10310</v>
          </cell>
          <cell r="B30" t="str">
            <v>10310</v>
          </cell>
          <cell r="C30" t="str">
            <v xml:space="preserve">Brewster Health Center              </v>
          </cell>
          <cell r="D30">
            <v>43830</v>
          </cell>
          <cell r="E30">
            <v>32134</v>
          </cell>
          <cell r="F30">
            <v>97</v>
          </cell>
          <cell r="G30">
            <v>35405</v>
          </cell>
          <cell r="H30">
            <v>10533</v>
          </cell>
          <cell r="I30">
            <v>354</v>
          </cell>
          <cell r="J30">
            <v>187</v>
          </cell>
          <cell r="K30">
            <v>385</v>
          </cell>
          <cell r="L30">
            <v>259</v>
          </cell>
          <cell r="M30">
            <v>165552</v>
          </cell>
          <cell r="N30">
            <v>0.99829999999999997</v>
          </cell>
          <cell r="O30">
            <v>1.0545</v>
          </cell>
          <cell r="P30">
            <v>0</v>
          </cell>
          <cell r="Q30">
            <v>1016774</v>
          </cell>
          <cell r="R30">
            <v>0</v>
          </cell>
          <cell r="S30">
            <v>1709864</v>
          </cell>
          <cell r="T30">
            <v>862539</v>
          </cell>
          <cell r="U30">
            <v>0</v>
          </cell>
          <cell r="V30">
            <v>12234</v>
          </cell>
        </row>
        <row r="31">
          <cell r="A31" t="str">
            <v>10343</v>
          </cell>
          <cell r="B31" t="str">
            <v>10343</v>
          </cell>
          <cell r="C31" t="str">
            <v xml:space="preserve">Topeka Presbyterian Manor Inc.      </v>
          </cell>
          <cell r="D31">
            <v>43830</v>
          </cell>
          <cell r="E31">
            <v>20144</v>
          </cell>
          <cell r="F31">
            <v>95</v>
          </cell>
          <cell r="G31">
            <v>34675</v>
          </cell>
          <cell r="H31">
            <v>6268</v>
          </cell>
          <cell r="I31">
            <v>127</v>
          </cell>
          <cell r="J31">
            <v>98</v>
          </cell>
          <cell r="K31">
            <v>118</v>
          </cell>
          <cell r="L31">
            <v>82</v>
          </cell>
          <cell r="M31">
            <v>108474</v>
          </cell>
          <cell r="N31">
            <v>1.0419</v>
          </cell>
          <cell r="O31">
            <v>1.0545</v>
          </cell>
          <cell r="P31">
            <v>0</v>
          </cell>
          <cell r="Q31">
            <v>358431</v>
          </cell>
          <cell r="R31">
            <v>299393</v>
          </cell>
          <cell r="S31">
            <v>466545</v>
          </cell>
          <cell r="T31">
            <v>736115</v>
          </cell>
          <cell r="U31">
            <v>78797</v>
          </cell>
          <cell r="V31">
            <v>534888</v>
          </cell>
        </row>
        <row r="32">
          <cell r="A32" t="str">
            <v>10433</v>
          </cell>
          <cell r="B32" t="str">
            <v>10433</v>
          </cell>
          <cell r="C32" t="str">
            <v xml:space="preserve">Medicalodges Pittsburg South        </v>
          </cell>
          <cell r="D32">
            <v>43830</v>
          </cell>
          <cell r="E32">
            <v>15518</v>
          </cell>
          <cell r="F32">
            <v>45</v>
          </cell>
          <cell r="G32">
            <v>16425</v>
          </cell>
          <cell r="H32">
            <v>8751</v>
          </cell>
          <cell r="I32">
            <v>57</v>
          </cell>
          <cell r="J32">
            <v>55</v>
          </cell>
          <cell r="K32">
            <v>58</v>
          </cell>
          <cell r="L32">
            <v>34</v>
          </cell>
          <cell r="M32">
            <v>71455</v>
          </cell>
          <cell r="N32">
            <v>1.0567</v>
          </cell>
          <cell r="O32">
            <v>1.0545</v>
          </cell>
          <cell r="P32">
            <v>0</v>
          </cell>
          <cell r="Q32">
            <v>244341</v>
          </cell>
          <cell r="R32">
            <v>125687</v>
          </cell>
          <cell r="S32">
            <v>396803</v>
          </cell>
          <cell r="T32">
            <v>211716</v>
          </cell>
          <cell r="U32">
            <v>45901</v>
          </cell>
          <cell r="V32">
            <v>0</v>
          </cell>
        </row>
        <row r="33">
          <cell r="A33" t="str">
            <v>10480</v>
          </cell>
          <cell r="B33" t="str">
            <v>10480</v>
          </cell>
          <cell r="C33" t="str">
            <v xml:space="preserve">Valley View Senior Life             </v>
          </cell>
          <cell r="D33">
            <v>43830</v>
          </cell>
          <cell r="E33">
            <v>29233</v>
          </cell>
          <cell r="F33">
            <v>100</v>
          </cell>
          <cell r="G33">
            <v>36500</v>
          </cell>
          <cell r="H33">
            <v>15113</v>
          </cell>
          <cell r="I33">
            <v>146</v>
          </cell>
          <cell r="J33">
            <v>141</v>
          </cell>
          <cell r="K33">
            <v>146</v>
          </cell>
          <cell r="L33">
            <v>92</v>
          </cell>
          <cell r="M33">
            <v>118808</v>
          </cell>
          <cell r="N33">
            <v>0.98360000000000003</v>
          </cell>
          <cell r="O33">
            <v>1.0545</v>
          </cell>
          <cell r="P33">
            <v>0</v>
          </cell>
          <cell r="Q33">
            <v>584515</v>
          </cell>
          <cell r="R33">
            <v>1880</v>
          </cell>
          <cell r="S33">
            <v>938430</v>
          </cell>
          <cell r="T33">
            <v>670008</v>
          </cell>
          <cell r="U33">
            <v>60023</v>
          </cell>
          <cell r="V33">
            <v>0</v>
          </cell>
        </row>
        <row r="34">
          <cell r="A34" t="str">
            <v>10578</v>
          </cell>
          <cell r="B34" t="str">
            <v>10578</v>
          </cell>
          <cell r="C34" t="str">
            <v xml:space="preserve">Wheat State Manor                   </v>
          </cell>
          <cell r="D34">
            <v>43830</v>
          </cell>
          <cell r="E34">
            <v>19106</v>
          </cell>
          <cell r="F34">
            <v>65</v>
          </cell>
          <cell r="G34">
            <v>23725</v>
          </cell>
          <cell r="H34">
            <v>11931</v>
          </cell>
          <cell r="I34">
            <v>85</v>
          </cell>
          <cell r="J34">
            <v>51</v>
          </cell>
          <cell r="K34">
            <v>97</v>
          </cell>
          <cell r="L34">
            <v>81</v>
          </cell>
          <cell r="M34">
            <v>81975</v>
          </cell>
          <cell r="N34">
            <v>0.93169999999999997</v>
          </cell>
          <cell r="O34">
            <v>1.0545</v>
          </cell>
          <cell r="P34">
            <v>0</v>
          </cell>
          <cell r="Q34">
            <v>302694</v>
          </cell>
          <cell r="R34">
            <v>0</v>
          </cell>
          <cell r="S34">
            <v>664211</v>
          </cell>
          <cell r="T34">
            <v>422582</v>
          </cell>
          <cell r="U34">
            <v>40519</v>
          </cell>
          <cell r="V34">
            <v>196243</v>
          </cell>
        </row>
        <row r="35">
          <cell r="A35" t="str">
            <v>10591</v>
          </cell>
          <cell r="B35" t="str">
            <v>10591</v>
          </cell>
          <cell r="C35" t="str">
            <v xml:space="preserve">Medicalodges Post Acute Care Center </v>
          </cell>
          <cell r="D35">
            <v>43830</v>
          </cell>
          <cell r="E35">
            <v>19351</v>
          </cell>
          <cell r="F35">
            <v>75</v>
          </cell>
          <cell r="G35">
            <v>27375</v>
          </cell>
          <cell r="H35">
            <v>15859</v>
          </cell>
          <cell r="I35">
            <v>54</v>
          </cell>
          <cell r="J35">
            <v>54</v>
          </cell>
          <cell r="K35">
            <v>62</v>
          </cell>
          <cell r="L35">
            <v>35</v>
          </cell>
          <cell r="M35">
            <v>65932</v>
          </cell>
          <cell r="N35">
            <v>1.0318000000000001</v>
          </cell>
          <cell r="O35">
            <v>1.0545</v>
          </cell>
          <cell r="P35">
            <v>0</v>
          </cell>
          <cell r="Q35">
            <v>234969</v>
          </cell>
          <cell r="R35">
            <v>188232</v>
          </cell>
          <cell r="S35">
            <v>426027</v>
          </cell>
          <cell r="T35">
            <v>438349</v>
          </cell>
          <cell r="U35">
            <v>28664</v>
          </cell>
          <cell r="V35">
            <v>76659</v>
          </cell>
        </row>
        <row r="36">
          <cell r="A36" t="str">
            <v>10602</v>
          </cell>
          <cell r="B36" t="str">
            <v>10602</v>
          </cell>
          <cell r="C36" t="str">
            <v xml:space="preserve">Mission Village Living Center       </v>
          </cell>
          <cell r="D36">
            <v>43830</v>
          </cell>
          <cell r="E36">
            <v>8507</v>
          </cell>
          <cell r="F36">
            <v>30</v>
          </cell>
          <cell r="G36">
            <v>12315</v>
          </cell>
          <cell r="H36">
            <v>6478</v>
          </cell>
          <cell r="I36">
            <v>32</v>
          </cell>
          <cell r="J36">
            <v>38</v>
          </cell>
          <cell r="K36">
            <v>38</v>
          </cell>
          <cell r="L36">
            <v>20</v>
          </cell>
          <cell r="M36">
            <v>21887</v>
          </cell>
          <cell r="N36">
            <v>0.92310000000000003</v>
          </cell>
          <cell r="O36">
            <v>1.0545</v>
          </cell>
          <cell r="P36">
            <v>0</v>
          </cell>
          <cell r="Q36">
            <v>129117</v>
          </cell>
          <cell r="R36">
            <v>0</v>
          </cell>
          <cell r="S36">
            <v>162291</v>
          </cell>
          <cell r="T36">
            <v>137956</v>
          </cell>
          <cell r="U36">
            <v>0</v>
          </cell>
          <cell r="V36">
            <v>0</v>
          </cell>
        </row>
        <row r="37">
          <cell r="A37" t="str">
            <v>10613</v>
          </cell>
          <cell r="B37" t="str">
            <v>10613</v>
          </cell>
          <cell r="C37" t="str">
            <v>Meridian Rehab and Health Care Cente</v>
          </cell>
          <cell r="D37">
            <v>43830</v>
          </cell>
          <cell r="E37">
            <v>31121</v>
          </cell>
          <cell r="F37">
            <v>106</v>
          </cell>
          <cell r="G37">
            <v>38690</v>
          </cell>
          <cell r="H37">
            <v>26988</v>
          </cell>
          <cell r="I37">
            <v>79</v>
          </cell>
          <cell r="J37">
            <v>100</v>
          </cell>
          <cell r="K37">
            <v>79</v>
          </cell>
          <cell r="L37">
            <v>63</v>
          </cell>
          <cell r="M37">
            <v>106015</v>
          </cell>
          <cell r="N37">
            <v>0.9526</v>
          </cell>
          <cell r="O37">
            <v>1.0545</v>
          </cell>
          <cell r="P37">
            <v>0</v>
          </cell>
          <cell r="Q37">
            <v>414800</v>
          </cell>
          <cell r="R37">
            <v>35647</v>
          </cell>
          <cell r="S37">
            <v>717595</v>
          </cell>
          <cell r="T37">
            <v>559836</v>
          </cell>
          <cell r="U37">
            <v>0</v>
          </cell>
          <cell r="V37">
            <v>75139</v>
          </cell>
        </row>
        <row r="38">
          <cell r="A38" t="str">
            <v>10646</v>
          </cell>
          <cell r="B38" t="str">
            <v>10646</v>
          </cell>
          <cell r="C38" t="str">
            <v xml:space="preserve">Catholic Care Center Inc.           </v>
          </cell>
          <cell r="D38">
            <v>43830</v>
          </cell>
          <cell r="E38">
            <v>56598</v>
          </cell>
          <cell r="F38">
            <v>176</v>
          </cell>
          <cell r="G38">
            <v>64240</v>
          </cell>
          <cell r="H38">
            <v>29400</v>
          </cell>
          <cell r="I38">
            <v>238</v>
          </cell>
          <cell r="J38">
            <v>152</v>
          </cell>
          <cell r="K38">
            <v>226</v>
          </cell>
          <cell r="L38">
            <v>138</v>
          </cell>
          <cell r="M38">
            <v>253219</v>
          </cell>
          <cell r="N38">
            <v>1.1201000000000001</v>
          </cell>
          <cell r="O38">
            <v>1.0545</v>
          </cell>
          <cell r="P38">
            <v>0</v>
          </cell>
          <cell r="Q38">
            <v>1181048</v>
          </cell>
          <cell r="R38">
            <v>0</v>
          </cell>
          <cell r="S38">
            <v>2320519</v>
          </cell>
          <cell r="T38">
            <v>1275427</v>
          </cell>
          <cell r="U38">
            <v>78617</v>
          </cell>
          <cell r="V38">
            <v>960101</v>
          </cell>
        </row>
        <row r="39">
          <cell r="A39" t="str">
            <v>10668</v>
          </cell>
          <cell r="B39" t="str">
            <v>10668</v>
          </cell>
          <cell r="C39" t="str">
            <v>Villa St. Francis Catholic Care Ctr.</v>
          </cell>
          <cell r="D39">
            <v>43830</v>
          </cell>
          <cell r="E39">
            <v>60006</v>
          </cell>
          <cell r="F39">
            <v>170</v>
          </cell>
          <cell r="G39">
            <v>62050</v>
          </cell>
          <cell r="H39">
            <v>38173</v>
          </cell>
          <cell r="I39">
            <v>252</v>
          </cell>
          <cell r="J39">
            <v>107</v>
          </cell>
          <cell r="K39">
            <v>282</v>
          </cell>
          <cell r="L39">
            <v>175</v>
          </cell>
          <cell r="M39">
            <v>298413</v>
          </cell>
          <cell r="N39">
            <v>1.0922000000000001</v>
          </cell>
          <cell r="O39">
            <v>1.0545</v>
          </cell>
          <cell r="P39">
            <v>0</v>
          </cell>
          <cell r="Q39">
            <v>1340069</v>
          </cell>
          <cell r="R39">
            <v>707090</v>
          </cell>
          <cell r="S39">
            <v>2692358</v>
          </cell>
          <cell r="T39">
            <v>1688927</v>
          </cell>
          <cell r="U39">
            <v>0</v>
          </cell>
          <cell r="V39">
            <v>217</v>
          </cell>
        </row>
        <row r="40">
          <cell r="A40" t="str">
            <v>10670</v>
          </cell>
          <cell r="B40" t="str">
            <v>10670</v>
          </cell>
          <cell r="C40" t="str">
            <v xml:space="preserve">Kansas Masonic Home                 </v>
          </cell>
          <cell r="D40">
            <v>43830</v>
          </cell>
          <cell r="E40">
            <v>34043</v>
          </cell>
          <cell r="F40">
            <v>109</v>
          </cell>
          <cell r="G40">
            <v>39785</v>
          </cell>
          <cell r="H40">
            <v>21428</v>
          </cell>
          <cell r="I40">
            <v>214</v>
          </cell>
          <cell r="J40">
            <v>207</v>
          </cell>
          <cell r="K40">
            <v>225</v>
          </cell>
          <cell r="L40">
            <v>11</v>
          </cell>
          <cell r="M40">
            <v>168254</v>
          </cell>
          <cell r="N40">
            <v>1.1094999999999999</v>
          </cell>
          <cell r="O40">
            <v>1.0545</v>
          </cell>
          <cell r="P40">
            <v>0</v>
          </cell>
          <cell r="Q40">
            <v>613679</v>
          </cell>
          <cell r="R40">
            <v>430775</v>
          </cell>
          <cell r="S40">
            <v>1161312</v>
          </cell>
          <cell r="T40">
            <v>750373</v>
          </cell>
          <cell r="U40">
            <v>0</v>
          </cell>
          <cell r="V40">
            <v>323743</v>
          </cell>
        </row>
        <row r="41">
          <cell r="A41" t="str">
            <v>10715</v>
          </cell>
          <cell r="B41" t="str">
            <v>10715</v>
          </cell>
          <cell r="C41" t="str">
            <v xml:space="preserve">Medicalodges Great Bend             </v>
          </cell>
          <cell r="D41">
            <v>43830</v>
          </cell>
          <cell r="E41">
            <v>17408</v>
          </cell>
          <cell r="F41">
            <v>62</v>
          </cell>
          <cell r="G41">
            <v>22630</v>
          </cell>
          <cell r="H41">
            <v>9637</v>
          </cell>
          <cell r="I41">
            <v>56</v>
          </cell>
          <cell r="J41">
            <v>71</v>
          </cell>
          <cell r="K41">
            <v>63</v>
          </cell>
          <cell r="L41">
            <v>30</v>
          </cell>
          <cell r="M41">
            <v>72594</v>
          </cell>
          <cell r="N41">
            <v>0.97419999999999995</v>
          </cell>
          <cell r="O41">
            <v>1.0545</v>
          </cell>
          <cell r="P41">
            <v>0</v>
          </cell>
          <cell r="Q41">
            <v>94894</v>
          </cell>
          <cell r="R41">
            <v>159189</v>
          </cell>
          <cell r="S41">
            <v>429467</v>
          </cell>
          <cell r="T41">
            <v>400798</v>
          </cell>
          <cell r="U41">
            <v>25265</v>
          </cell>
          <cell r="V41">
            <v>272800</v>
          </cell>
        </row>
        <row r="42">
          <cell r="A42" t="str">
            <v>10736</v>
          </cell>
          <cell r="B42" t="str">
            <v>10736</v>
          </cell>
          <cell r="C42" t="str">
            <v xml:space="preserve">Homestead Health Center, Inc.       </v>
          </cell>
          <cell r="D42">
            <v>43830</v>
          </cell>
          <cell r="E42">
            <v>19902</v>
          </cell>
          <cell r="F42">
            <v>62</v>
          </cell>
          <cell r="G42">
            <v>22630</v>
          </cell>
          <cell r="H42">
            <v>13530</v>
          </cell>
          <cell r="I42">
            <v>83</v>
          </cell>
          <cell r="J42">
            <v>48</v>
          </cell>
          <cell r="K42">
            <v>85</v>
          </cell>
          <cell r="L42">
            <v>56</v>
          </cell>
          <cell r="M42">
            <v>97444</v>
          </cell>
          <cell r="N42">
            <v>0.93410000000000004</v>
          </cell>
          <cell r="O42">
            <v>1.0545</v>
          </cell>
          <cell r="P42">
            <v>0</v>
          </cell>
          <cell r="Q42">
            <v>257015</v>
          </cell>
          <cell r="R42">
            <v>0</v>
          </cell>
          <cell r="S42">
            <v>907924</v>
          </cell>
          <cell r="T42">
            <v>490213</v>
          </cell>
          <cell r="U42">
            <v>81236</v>
          </cell>
          <cell r="V42">
            <v>4470</v>
          </cell>
        </row>
        <row r="43">
          <cell r="A43" t="str">
            <v>10748</v>
          </cell>
          <cell r="B43" t="str">
            <v>10748</v>
          </cell>
          <cell r="C43" t="str">
            <v xml:space="preserve">Westview of Derby                   </v>
          </cell>
          <cell r="D43">
            <v>43830</v>
          </cell>
          <cell r="E43">
            <v>12265</v>
          </cell>
          <cell r="F43">
            <v>45</v>
          </cell>
          <cell r="G43">
            <v>24570</v>
          </cell>
          <cell r="H43">
            <v>9468</v>
          </cell>
          <cell r="I43">
            <v>81</v>
          </cell>
          <cell r="J43">
            <v>57</v>
          </cell>
          <cell r="K43">
            <v>74</v>
          </cell>
          <cell r="L43">
            <v>25</v>
          </cell>
          <cell r="M43">
            <v>40943</v>
          </cell>
          <cell r="N43">
            <v>1.0339</v>
          </cell>
          <cell r="O43">
            <v>1.0545</v>
          </cell>
          <cell r="P43">
            <v>87192</v>
          </cell>
          <cell r="Q43">
            <v>196577</v>
          </cell>
          <cell r="R43">
            <v>0</v>
          </cell>
          <cell r="S43">
            <v>238739</v>
          </cell>
          <cell r="T43">
            <v>152661</v>
          </cell>
          <cell r="U43">
            <v>0</v>
          </cell>
          <cell r="V43">
            <v>78076</v>
          </cell>
        </row>
        <row r="44">
          <cell r="A44" t="str">
            <v>10775</v>
          </cell>
          <cell r="B44" t="str">
            <v>10775</v>
          </cell>
          <cell r="C44" t="str">
            <v xml:space="preserve">Smoky Hill Rehabilitation Center    </v>
          </cell>
          <cell r="D44">
            <v>43830</v>
          </cell>
          <cell r="E44">
            <v>28942</v>
          </cell>
          <cell r="F44">
            <v>90</v>
          </cell>
          <cell r="G44">
            <v>32850</v>
          </cell>
          <cell r="H44">
            <v>18163</v>
          </cell>
          <cell r="I44">
            <v>71</v>
          </cell>
          <cell r="J44">
            <v>93</v>
          </cell>
          <cell r="K44">
            <v>67</v>
          </cell>
          <cell r="L44">
            <v>37</v>
          </cell>
          <cell r="M44">
            <v>92656</v>
          </cell>
          <cell r="N44">
            <v>1.0327999999999999</v>
          </cell>
          <cell r="O44">
            <v>1.0545</v>
          </cell>
          <cell r="P44">
            <v>0</v>
          </cell>
          <cell r="Q44">
            <v>525359</v>
          </cell>
          <cell r="R44">
            <v>80071</v>
          </cell>
          <cell r="S44">
            <v>628468</v>
          </cell>
          <cell r="T44">
            <v>243436</v>
          </cell>
          <cell r="U44">
            <v>40248</v>
          </cell>
          <cell r="V44">
            <v>11335</v>
          </cell>
        </row>
        <row r="45">
          <cell r="A45" t="str">
            <v>10782</v>
          </cell>
          <cell r="B45" t="str">
            <v>10782</v>
          </cell>
          <cell r="C45" t="str">
            <v xml:space="preserve">Lakepoint Nursing Center-El Dorado  </v>
          </cell>
          <cell r="D45">
            <v>43830</v>
          </cell>
          <cell r="E45">
            <v>19174</v>
          </cell>
          <cell r="F45">
            <v>65</v>
          </cell>
          <cell r="G45">
            <v>23725</v>
          </cell>
          <cell r="H45">
            <v>11840</v>
          </cell>
          <cell r="I45">
            <v>77</v>
          </cell>
          <cell r="J45">
            <v>59</v>
          </cell>
          <cell r="K45">
            <v>71</v>
          </cell>
          <cell r="L45">
            <v>56</v>
          </cell>
          <cell r="M45">
            <v>63330</v>
          </cell>
          <cell r="N45">
            <v>1.0629</v>
          </cell>
          <cell r="O45">
            <v>1.0545</v>
          </cell>
          <cell r="P45">
            <v>0</v>
          </cell>
          <cell r="Q45">
            <v>405649</v>
          </cell>
          <cell r="R45">
            <v>150051</v>
          </cell>
          <cell r="S45">
            <v>309858</v>
          </cell>
          <cell r="T45">
            <v>329866</v>
          </cell>
          <cell r="U45">
            <v>0</v>
          </cell>
          <cell r="V45">
            <v>0</v>
          </cell>
        </row>
        <row r="46">
          <cell r="A46" t="str">
            <v>10806</v>
          </cell>
          <cell r="B46" t="str">
            <v>10805</v>
          </cell>
          <cell r="C46" t="str">
            <v xml:space="preserve">Trinity Nursing &amp; Rehab Ctr         </v>
          </cell>
          <cell r="D46">
            <v>43465</v>
          </cell>
          <cell r="E46">
            <v>30492</v>
          </cell>
          <cell r="F46">
            <v>120</v>
          </cell>
          <cell r="G46">
            <v>43800</v>
          </cell>
          <cell r="H46">
            <v>23457</v>
          </cell>
          <cell r="I46">
            <v>116</v>
          </cell>
          <cell r="J46">
            <v>85</v>
          </cell>
          <cell r="K46">
            <v>67</v>
          </cell>
          <cell r="L46">
            <v>39</v>
          </cell>
          <cell r="M46">
            <v>121570</v>
          </cell>
          <cell r="N46">
            <v>1.1175999999999999</v>
          </cell>
          <cell r="O46">
            <v>1.0545</v>
          </cell>
          <cell r="P46">
            <v>0</v>
          </cell>
          <cell r="Q46">
            <v>973492</v>
          </cell>
          <cell r="R46">
            <v>0</v>
          </cell>
          <cell r="S46">
            <v>1164199</v>
          </cell>
          <cell r="T46">
            <v>359851</v>
          </cell>
          <cell r="U46">
            <v>0</v>
          </cell>
          <cell r="V46">
            <v>240647</v>
          </cell>
        </row>
        <row r="47">
          <cell r="A47" t="str">
            <v>10826</v>
          </cell>
          <cell r="B47" t="str">
            <v>10826</v>
          </cell>
          <cell r="C47" t="str">
            <v xml:space="preserve">Medicalodges Atchison               </v>
          </cell>
          <cell r="D47">
            <v>43830</v>
          </cell>
          <cell r="E47">
            <v>12332</v>
          </cell>
          <cell r="F47">
            <v>45</v>
          </cell>
          <cell r="G47">
            <v>16425</v>
          </cell>
          <cell r="H47">
            <v>6635</v>
          </cell>
          <cell r="I47">
            <v>44</v>
          </cell>
          <cell r="J47">
            <v>27</v>
          </cell>
          <cell r="K47">
            <v>53</v>
          </cell>
          <cell r="L47">
            <v>31</v>
          </cell>
          <cell r="M47">
            <v>56880</v>
          </cell>
          <cell r="N47">
            <v>1.0851</v>
          </cell>
          <cell r="O47">
            <v>1.0545</v>
          </cell>
          <cell r="P47">
            <v>0</v>
          </cell>
          <cell r="Q47">
            <v>241491</v>
          </cell>
          <cell r="R47">
            <v>80850</v>
          </cell>
          <cell r="S47">
            <v>445506</v>
          </cell>
          <cell r="T47">
            <v>205523</v>
          </cell>
          <cell r="U47">
            <v>24865</v>
          </cell>
          <cell r="V47">
            <v>46750</v>
          </cell>
        </row>
        <row r="48">
          <cell r="A48" t="str">
            <v>10856</v>
          </cell>
          <cell r="B48" t="str">
            <v>10855</v>
          </cell>
          <cell r="C48" t="str">
            <v xml:space="preserve">Woodlawn Care and Rehab, LLC        </v>
          </cell>
          <cell r="D48">
            <v>43465</v>
          </cell>
          <cell r="E48">
            <v>21629</v>
          </cell>
          <cell r="F48">
            <v>93</v>
          </cell>
          <cell r="G48">
            <v>33945</v>
          </cell>
          <cell r="H48">
            <v>18055</v>
          </cell>
          <cell r="I48">
            <v>61</v>
          </cell>
          <cell r="J48">
            <v>129</v>
          </cell>
          <cell r="K48">
            <v>74</v>
          </cell>
          <cell r="L48">
            <v>25</v>
          </cell>
          <cell r="M48">
            <v>140939</v>
          </cell>
          <cell r="N48">
            <v>1.0026999999999999</v>
          </cell>
          <cell r="O48">
            <v>1.0545</v>
          </cell>
          <cell r="P48">
            <v>0</v>
          </cell>
          <cell r="Q48">
            <v>327608</v>
          </cell>
          <cell r="R48">
            <v>0</v>
          </cell>
          <cell r="S48">
            <v>812000</v>
          </cell>
          <cell r="T48">
            <v>435352</v>
          </cell>
          <cell r="U48">
            <v>53668</v>
          </cell>
          <cell r="V48">
            <v>120814</v>
          </cell>
        </row>
        <row r="49">
          <cell r="A49" t="str">
            <v>10894</v>
          </cell>
          <cell r="B49" t="str">
            <v>10894</v>
          </cell>
          <cell r="C49" t="str">
            <v>Meadowlark Hills Retirement Communit</v>
          </cell>
          <cell r="D49">
            <v>43830</v>
          </cell>
          <cell r="E49">
            <v>42933</v>
          </cell>
          <cell r="F49">
            <v>134</v>
          </cell>
          <cell r="G49">
            <v>48910</v>
          </cell>
          <cell r="H49">
            <v>18782</v>
          </cell>
          <cell r="I49">
            <v>285</v>
          </cell>
          <cell r="J49">
            <v>173</v>
          </cell>
          <cell r="K49">
            <v>312</v>
          </cell>
          <cell r="L49">
            <v>112</v>
          </cell>
          <cell r="M49">
            <v>230650</v>
          </cell>
          <cell r="N49">
            <v>1.0377000000000001</v>
          </cell>
          <cell r="O49">
            <v>1.0545</v>
          </cell>
          <cell r="P49">
            <v>0</v>
          </cell>
          <cell r="Q49">
            <v>1034151</v>
          </cell>
          <cell r="R49">
            <v>690349</v>
          </cell>
          <cell r="S49">
            <v>1086613</v>
          </cell>
          <cell r="T49">
            <v>1549277</v>
          </cell>
          <cell r="U49">
            <v>0</v>
          </cell>
          <cell r="V49">
            <v>0</v>
          </cell>
        </row>
        <row r="50">
          <cell r="A50" t="str">
            <v>10918</v>
          </cell>
          <cell r="B50" t="str">
            <v>10918</v>
          </cell>
          <cell r="C50" t="str">
            <v xml:space="preserve">Legacy on 10th Ave.                 </v>
          </cell>
          <cell r="D50">
            <v>43465</v>
          </cell>
          <cell r="E50">
            <v>18726</v>
          </cell>
          <cell r="F50">
            <v>60</v>
          </cell>
          <cell r="G50">
            <v>21900</v>
          </cell>
          <cell r="H50">
            <v>14766</v>
          </cell>
          <cell r="I50">
            <v>56</v>
          </cell>
          <cell r="J50">
            <v>41</v>
          </cell>
          <cell r="K50">
            <v>66</v>
          </cell>
          <cell r="L50">
            <v>43</v>
          </cell>
          <cell r="M50">
            <v>83323</v>
          </cell>
          <cell r="N50">
            <v>1.157</v>
          </cell>
          <cell r="O50">
            <v>1.0545</v>
          </cell>
          <cell r="P50">
            <v>0</v>
          </cell>
          <cell r="Q50">
            <v>341013</v>
          </cell>
          <cell r="R50">
            <v>216376</v>
          </cell>
          <cell r="S50">
            <v>420257</v>
          </cell>
          <cell r="T50">
            <v>340950</v>
          </cell>
          <cell r="U50">
            <v>0</v>
          </cell>
          <cell r="V50">
            <v>28853</v>
          </cell>
        </row>
        <row r="51">
          <cell r="A51" t="str">
            <v>10921</v>
          </cell>
          <cell r="B51" t="str">
            <v>10920</v>
          </cell>
          <cell r="C51" t="str">
            <v>Pinnacle Ridge Nursing and Rehabilit</v>
          </cell>
          <cell r="D51">
            <v>43830</v>
          </cell>
          <cell r="E51">
            <v>30945</v>
          </cell>
          <cell r="F51">
            <v>94</v>
          </cell>
          <cell r="G51">
            <v>34310</v>
          </cell>
          <cell r="H51">
            <v>24070</v>
          </cell>
          <cell r="I51">
            <v>63</v>
          </cell>
          <cell r="J51">
            <v>101</v>
          </cell>
          <cell r="K51">
            <v>98</v>
          </cell>
          <cell r="L51">
            <v>56</v>
          </cell>
          <cell r="M51">
            <v>104719</v>
          </cell>
          <cell r="N51">
            <v>1.0470999999999999</v>
          </cell>
          <cell r="O51">
            <v>1.0545</v>
          </cell>
          <cell r="P51">
            <v>0</v>
          </cell>
          <cell r="Q51">
            <v>614431</v>
          </cell>
          <cell r="R51">
            <v>375406</v>
          </cell>
          <cell r="S51">
            <v>777969</v>
          </cell>
          <cell r="T51">
            <v>456475</v>
          </cell>
          <cell r="U51">
            <v>61907</v>
          </cell>
          <cell r="V51">
            <v>199108</v>
          </cell>
        </row>
        <row r="52">
          <cell r="A52" t="str">
            <v>10953</v>
          </cell>
          <cell r="B52" t="str">
            <v>10953</v>
          </cell>
          <cell r="C52" t="str">
            <v>Kenwood View Health and Rehab Center</v>
          </cell>
          <cell r="D52">
            <v>43830</v>
          </cell>
          <cell r="E52">
            <v>24592</v>
          </cell>
          <cell r="F52">
            <v>82</v>
          </cell>
          <cell r="G52">
            <v>29930</v>
          </cell>
          <cell r="H52">
            <v>17293</v>
          </cell>
          <cell r="I52">
            <v>118</v>
          </cell>
          <cell r="J52">
            <v>144</v>
          </cell>
          <cell r="K52">
            <v>69</v>
          </cell>
          <cell r="L52">
            <v>57</v>
          </cell>
          <cell r="M52">
            <v>93070</v>
          </cell>
          <cell r="N52">
            <v>1.2529999999999999</v>
          </cell>
          <cell r="O52">
            <v>1.0545</v>
          </cell>
          <cell r="P52">
            <v>0</v>
          </cell>
          <cell r="Q52">
            <v>319142</v>
          </cell>
          <cell r="R52">
            <v>0</v>
          </cell>
          <cell r="S52">
            <v>632742</v>
          </cell>
          <cell r="T52">
            <v>790804</v>
          </cell>
          <cell r="U52">
            <v>0</v>
          </cell>
          <cell r="V52">
            <v>0</v>
          </cell>
        </row>
        <row r="53">
          <cell r="A53" t="str">
            <v>10973</v>
          </cell>
          <cell r="B53" t="str">
            <v>10973</v>
          </cell>
          <cell r="C53" t="str">
            <v xml:space="preserve">Life Care Center of Osawatomie      </v>
          </cell>
          <cell r="D53">
            <v>43830</v>
          </cell>
          <cell r="E53">
            <v>20619</v>
          </cell>
          <cell r="F53">
            <v>110</v>
          </cell>
          <cell r="G53">
            <v>40150</v>
          </cell>
          <cell r="H53">
            <v>12339</v>
          </cell>
          <cell r="I53">
            <v>97</v>
          </cell>
          <cell r="J53">
            <v>156</v>
          </cell>
          <cell r="K53">
            <v>95</v>
          </cell>
          <cell r="L53">
            <v>49</v>
          </cell>
          <cell r="M53">
            <v>97495</v>
          </cell>
          <cell r="N53">
            <v>1.2142999999999999</v>
          </cell>
          <cell r="O53">
            <v>1.0545</v>
          </cell>
          <cell r="P53">
            <v>0</v>
          </cell>
          <cell r="Q53">
            <v>798105</v>
          </cell>
          <cell r="R53">
            <v>0</v>
          </cell>
          <cell r="S53">
            <v>677802</v>
          </cell>
          <cell r="T53">
            <v>525297</v>
          </cell>
          <cell r="U53">
            <v>0</v>
          </cell>
          <cell r="V53">
            <v>250180</v>
          </cell>
        </row>
        <row r="54">
          <cell r="A54" t="str">
            <v>10997</v>
          </cell>
          <cell r="B54" t="str">
            <v>10996</v>
          </cell>
          <cell r="C54" t="str">
            <v xml:space="preserve">Downs Care &amp; Rehab Center, LLC      </v>
          </cell>
          <cell r="D54">
            <v>43465</v>
          </cell>
          <cell r="E54">
            <v>13688</v>
          </cell>
          <cell r="F54">
            <v>45</v>
          </cell>
          <cell r="G54">
            <v>16425</v>
          </cell>
          <cell r="H54">
            <v>5733</v>
          </cell>
          <cell r="I54">
            <v>64</v>
          </cell>
          <cell r="J54">
            <v>32</v>
          </cell>
          <cell r="K54">
            <v>58</v>
          </cell>
          <cell r="L54">
            <v>42</v>
          </cell>
          <cell r="M54">
            <v>33454</v>
          </cell>
          <cell r="N54">
            <v>1.0743</v>
          </cell>
          <cell r="O54">
            <v>1.0545</v>
          </cell>
          <cell r="P54">
            <v>0</v>
          </cell>
          <cell r="Q54">
            <v>135584</v>
          </cell>
          <cell r="R54">
            <v>22654</v>
          </cell>
          <cell r="S54">
            <v>315984</v>
          </cell>
          <cell r="T54">
            <v>317195</v>
          </cell>
          <cell r="U54">
            <v>0</v>
          </cell>
          <cell r="V54">
            <v>5420</v>
          </cell>
        </row>
        <row r="55">
          <cell r="A55" t="str">
            <v>11018</v>
          </cell>
          <cell r="B55" t="str">
            <v>11018</v>
          </cell>
          <cell r="C55" t="str">
            <v xml:space="preserve">Pioneer Manor                       </v>
          </cell>
          <cell r="D55">
            <v>43830</v>
          </cell>
          <cell r="E55">
            <v>25856</v>
          </cell>
          <cell r="F55">
            <v>77</v>
          </cell>
          <cell r="G55">
            <v>28105</v>
          </cell>
          <cell r="H55">
            <v>11601</v>
          </cell>
          <cell r="I55">
            <v>100</v>
          </cell>
          <cell r="J55">
            <v>32</v>
          </cell>
          <cell r="K55">
            <v>92</v>
          </cell>
          <cell r="L55">
            <v>88</v>
          </cell>
          <cell r="M55">
            <v>121573</v>
          </cell>
          <cell r="N55">
            <v>0.86519999999999997</v>
          </cell>
          <cell r="O55">
            <v>1.0545</v>
          </cell>
          <cell r="P55">
            <v>0</v>
          </cell>
          <cell r="Q55">
            <v>217887</v>
          </cell>
          <cell r="R55">
            <v>33885</v>
          </cell>
          <cell r="S55">
            <v>1036501</v>
          </cell>
          <cell r="T55">
            <v>798158</v>
          </cell>
          <cell r="U55">
            <v>58346</v>
          </cell>
          <cell r="V55">
            <v>256038</v>
          </cell>
        </row>
        <row r="56">
          <cell r="A56" t="str">
            <v>11029</v>
          </cell>
          <cell r="B56" t="str">
            <v>11029</v>
          </cell>
          <cell r="C56" t="str">
            <v xml:space="preserve">Halstead Health and Rehab Center    </v>
          </cell>
          <cell r="D56">
            <v>43830</v>
          </cell>
          <cell r="E56">
            <v>12408</v>
          </cell>
          <cell r="F56">
            <v>60</v>
          </cell>
          <cell r="G56">
            <v>21900</v>
          </cell>
          <cell r="H56">
            <v>7161</v>
          </cell>
          <cell r="I56">
            <v>54</v>
          </cell>
          <cell r="J56">
            <v>65</v>
          </cell>
          <cell r="K56">
            <v>59</v>
          </cell>
          <cell r="L56">
            <v>17</v>
          </cell>
          <cell r="M56">
            <v>42760</v>
          </cell>
          <cell r="N56">
            <v>1.0954999999999999</v>
          </cell>
          <cell r="O56">
            <v>1.0545</v>
          </cell>
          <cell r="P56">
            <v>0</v>
          </cell>
          <cell r="Q56">
            <v>69304</v>
          </cell>
          <cell r="R56">
            <v>64271</v>
          </cell>
          <cell r="S56">
            <v>310764</v>
          </cell>
          <cell r="T56">
            <v>472366</v>
          </cell>
          <cell r="U56">
            <v>-148</v>
          </cell>
          <cell r="V56">
            <v>0</v>
          </cell>
        </row>
        <row r="57">
          <cell r="A57" t="str">
            <v>11031</v>
          </cell>
          <cell r="B57" t="str">
            <v>11031</v>
          </cell>
          <cell r="C57" t="str">
            <v xml:space="preserve">Riverbend Post Acute Rehabilitation </v>
          </cell>
          <cell r="D57">
            <v>43830</v>
          </cell>
          <cell r="E57">
            <v>42906</v>
          </cell>
          <cell r="F57">
            <v>140</v>
          </cell>
          <cell r="G57">
            <v>53492</v>
          </cell>
          <cell r="H57">
            <v>34258</v>
          </cell>
          <cell r="I57">
            <v>174</v>
          </cell>
          <cell r="J57">
            <v>155</v>
          </cell>
          <cell r="K57">
            <v>162</v>
          </cell>
          <cell r="L57">
            <v>106</v>
          </cell>
          <cell r="M57">
            <v>159314</v>
          </cell>
          <cell r="N57">
            <v>1.1898</v>
          </cell>
          <cell r="O57">
            <v>1.0545</v>
          </cell>
          <cell r="P57">
            <v>0</v>
          </cell>
          <cell r="Q57">
            <v>954679</v>
          </cell>
          <cell r="R57">
            <v>423649</v>
          </cell>
          <cell r="S57">
            <v>1152453</v>
          </cell>
          <cell r="T57">
            <v>553111</v>
          </cell>
          <cell r="U57">
            <v>29802</v>
          </cell>
          <cell r="V57">
            <v>150015</v>
          </cell>
        </row>
        <row r="58">
          <cell r="A58" t="str">
            <v>11052</v>
          </cell>
          <cell r="B58" t="str">
            <v>11052</v>
          </cell>
          <cell r="C58" t="str">
            <v xml:space="preserve">Wichita Presbyterian Manor          </v>
          </cell>
          <cell r="D58">
            <v>43830</v>
          </cell>
          <cell r="E58">
            <v>16643</v>
          </cell>
          <cell r="F58">
            <v>50</v>
          </cell>
          <cell r="G58">
            <v>18250</v>
          </cell>
          <cell r="H58">
            <v>1867</v>
          </cell>
          <cell r="I58">
            <v>122</v>
          </cell>
          <cell r="J58">
            <v>95</v>
          </cell>
          <cell r="K58">
            <v>130</v>
          </cell>
          <cell r="L58">
            <v>76</v>
          </cell>
          <cell r="M58">
            <v>86063</v>
          </cell>
          <cell r="N58">
            <v>1.1346000000000001</v>
          </cell>
          <cell r="O58">
            <v>1.0545</v>
          </cell>
          <cell r="P58">
            <v>0</v>
          </cell>
          <cell r="Q58">
            <v>339112</v>
          </cell>
          <cell r="R58">
            <v>294538</v>
          </cell>
          <cell r="S58">
            <v>439693</v>
          </cell>
          <cell r="T58">
            <v>674993</v>
          </cell>
          <cell r="U58">
            <v>0</v>
          </cell>
          <cell r="V58">
            <v>42049</v>
          </cell>
        </row>
        <row r="59">
          <cell r="A59" t="str">
            <v>11078</v>
          </cell>
          <cell r="B59" t="str">
            <v>11078</v>
          </cell>
          <cell r="C59" t="str">
            <v xml:space="preserve">Diversicare of Hutchinson           </v>
          </cell>
          <cell r="D59">
            <v>43830</v>
          </cell>
          <cell r="E59">
            <v>22696</v>
          </cell>
          <cell r="F59">
            <v>73</v>
          </cell>
          <cell r="G59">
            <v>26645</v>
          </cell>
          <cell r="H59">
            <v>13838</v>
          </cell>
          <cell r="I59">
            <v>65</v>
          </cell>
          <cell r="J59">
            <v>67</v>
          </cell>
          <cell r="K59">
            <v>71</v>
          </cell>
          <cell r="L59">
            <v>39</v>
          </cell>
          <cell r="M59">
            <v>79557</v>
          </cell>
          <cell r="N59">
            <v>1.1406000000000001</v>
          </cell>
          <cell r="O59">
            <v>1.0545</v>
          </cell>
          <cell r="P59">
            <v>0</v>
          </cell>
          <cell r="Q59">
            <v>404731</v>
          </cell>
          <cell r="R59">
            <v>104219</v>
          </cell>
          <cell r="S59">
            <v>600960</v>
          </cell>
          <cell r="T59">
            <v>357727</v>
          </cell>
          <cell r="U59">
            <v>0</v>
          </cell>
          <cell r="V59">
            <v>0</v>
          </cell>
        </row>
        <row r="60">
          <cell r="A60" t="str">
            <v>11080</v>
          </cell>
          <cell r="B60" t="str">
            <v>11080</v>
          </cell>
          <cell r="C60" t="str">
            <v xml:space="preserve">Diversicare of Haysville            </v>
          </cell>
          <cell r="D60">
            <v>43830</v>
          </cell>
          <cell r="E60">
            <v>36504</v>
          </cell>
          <cell r="F60">
            <v>119</v>
          </cell>
          <cell r="G60">
            <v>43435</v>
          </cell>
          <cell r="H60">
            <v>27177</v>
          </cell>
          <cell r="I60">
            <v>113</v>
          </cell>
          <cell r="J60">
            <v>124</v>
          </cell>
          <cell r="K60">
            <v>105</v>
          </cell>
          <cell r="L60">
            <v>53</v>
          </cell>
          <cell r="M60">
            <v>127791</v>
          </cell>
          <cell r="N60">
            <v>1.2605</v>
          </cell>
          <cell r="O60">
            <v>1.0545</v>
          </cell>
          <cell r="P60">
            <v>0</v>
          </cell>
          <cell r="Q60">
            <v>537795</v>
          </cell>
          <cell r="R60">
            <v>228649</v>
          </cell>
          <cell r="S60">
            <v>1152212</v>
          </cell>
          <cell r="T60">
            <v>499286</v>
          </cell>
          <cell r="U60">
            <v>22399</v>
          </cell>
          <cell r="V60">
            <v>0</v>
          </cell>
        </row>
        <row r="61">
          <cell r="A61" t="str">
            <v>11096</v>
          </cell>
          <cell r="B61" t="str">
            <v>11096</v>
          </cell>
          <cell r="C61" t="str">
            <v xml:space="preserve">Medicalodges Leavenworth            </v>
          </cell>
          <cell r="D61">
            <v>43830</v>
          </cell>
          <cell r="E61">
            <v>16097</v>
          </cell>
          <cell r="F61">
            <v>45</v>
          </cell>
          <cell r="G61">
            <v>16425</v>
          </cell>
          <cell r="H61">
            <v>5673</v>
          </cell>
          <cell r="I61">
            <v>45</v>
          </cell>
          <cell r="J61">
            <v>42</v>
          </cell>
          <cell r="K61">
            <v>44</v>
          </cell>
          <cell r="L61">
            <v>24</v>
          </cell>
          <cell r="M61">
            <v>61754</v>
          </cell>
          <cell r="N61">
            <v>1.054</v>
          </cell>
          <cell r="O61">
            <v>1.0545</v>
          </cell>
          <cell r="P61">
            <v>0</v>
          </cell>
          <cell r="Q61">
            <v>294735</v>
          </cell>
          <cell r="R61">
            <v>45862</v>
          </cell>
          <cell r="S61">
            <v>508873</v>
          </cell>
          <cell r="T61">
            <v>227555</v>
          </cell>
          <cell r="U61">
            <v>19061</v>
          </cell>
          <cell r="V61">
            <v>159300</v>
          </cell>
        </row>
        <row r="62">
          <cell r="A62" t="str">
            <v>11107</v>
          </cell>
          <cell r="B62" t="str">
            <v>11107</v>
          </cell>
          <cell r="C62" t="str">
            <v xml:space="preserve">Medicalodges Clay Center            </v>
          </cell>
          <cell r="D62">
            <v>43830</v>
          </cell>
          <cell r="E62">
            <v>8350</v>
          </cell>
          <cell r="F62">
            <v>45</v>
          </cell>
          <cell r="G62">
            <v>16425</v>
          </cell>
          <cell r="H62">
            <v>5219</v>
          </cell>
          <cell r="I62">
            <v>37</v>
          </cell>
          <cell r="J62">
            <v>24</v>
          </cell>
          <cell r="K62">
            <v>26</v>
          </cell>
          <cell r="L62">
            <v>20</v>
          </cell>
          <cell r="M62">
            <v>34236</v>
          </cell>
          <cell r="N62">
            <v>1.085</v>
          </cell>
          <cell r="O62">
            <v>1.0545</v>
          </cell>
          <cell r="P62">
            <v>0</v>
          </cell>
          <cell r="Q62">
            <v>62939</v>
          </cell>
          <cell r="R62">
            <v>24914</v>
          </cell>
          <cell r="S62">
            <v>263141</v>
          </cell>
          <cell r="T62">
            <v>159610</v>
          </cell>
          <cell r="U62">
            <v>18581</v>
          </cell>
          <cell r="V62">
            <v>225887</v>
          </cell>
        </row>
        <row r="63">
          <cell r="A63" t="str">
            <v>11121</v>
          </cell>
          <cell r="B63" t="str">
            <v>11121</v>
          </cell>
          <cell r="C63" t="str">
            <v xml:space="preserve">Brookside Manor                     </v>
          </cell>
          <cell r="D63">
            <v>43830</v>
          </cell>
          <cell r="E63">
            <v>22459</v>
          </cell>
          <cell r="F63">
            <v>72</v>
          </cell>
          <cell r="G63">
            <v>26280</v>
          </cell>
          <cell r="H63">
            <v>6705</v>
          </cell>
          <cell r="I63">
            <v>182</v>
          </cell>
          <cell r="J63">
            <v>63</v>
          </cell>
          <cell r="K63">
            <v>185</v>
          </cell>
          <cell r="L63">
            <v>121</v>
          </cell>
          <cell r="M63">
            <v>110544</v>
          </cell>
          <cell r="N63">
            <v>1.0593999999999999</v>
          </cell>
          <cell r="O63">
            <v>1.0545</v>
          </cell>
          <cell r="P63">
            <v>0</v>
          </cell>
          <cell r="Q63">
            <v>328999</v>
          </cell>
          <cell r="R63">
            <v>156519</v>
          </cell>
          <cell r="S63">
            <v>902032</v>
          </cell>
          <cell r="T63">
            <v>387156</v>
          </cell>
          <cell r="U63">
            <v>0</v>
          </cell>
          <cell r="V63">
            <v>29424</v>
          </cell>
        </row>
        <row r="64">
          <cell r="A64" t="str">
            <v>11144</v>
          </cell>
          <cell r="B64" t="str">
            <v>11144</v>
          </cell>
          <cell r="C64" t="str">
            <v xml:space="preserve">Heritage Health Care Center         </v>
          </cell>
          <cell r="D64">
            <v>43830</v>
          </cell>
          <cell r="E64">
            <v>19151</v>
          </cell>
          <cell r="F64">
            <v>71</v>
          </cell>
          <cell r="G64">
            <v>25915</v>
          </cell>
          <cell r="H64">
            <v>9970</v>
          </cell>
          <cell r="I64">
            <v>58</v>
          </cell>
          <cell r="J64">
            <v>39</v>
          </cell>
          <cell r="K64">
            <v>73</v>
          </cell>
          <cell r="L64">
            <v>42</v>
          </cell>
          <cell r="M64">
            <v>79968</v>
          </cell>
          <cell r="N64">
            <v>1.1539999999999999</v>
          </cell>
          <cell r="O64">
            <v>1.0545</v>
          </cell>
          <cell r="P64">
            <v>0</v>
          </cell>
          <cell r="Q64">
            <v>445709</v>
          </cell>
          <cell r="R64">
            <v>137972</v>
          </cell>
          <cell r="S64">
            <v>473393</v>
          </cell>
          <cell r="T64">
            <v>362903</v>
          </cell>
          <cell r="U64">
            <v>0</v>
          </cell>
          <cell r="V64">
            <v>0</v>
          </cell>
        </row>
        <row r="65">
          <cell r="A65" t="str">
            <v>11156</v>
          </cell>
          <cell r="B65" t="str">
            <v>11156</v>
          </cell>
          <cell r="C65" t="str">
            <v xml:space="preserve">Legend Healthcare                   </v>
          </cell>
          <cell r="D65">
            <v>43830</v>
          </cell>
          <cell r="E65">
            <v>24767</v>
          </cell>
          <cell r="F65">
            <v>90</v>
          </cell>
          <cell r="G65">
            <v>32850</v>
          </cell>
          <cell r="H65">
            <v>16472</v>
          </cell>
          <cell r="I65">
            <v>102</v>
          </cell>
          <cell r="J65">
            <v>105</v>
          </cell>
          <cell r="K65">
            <v>97</v>
          </cell>
          <cell r="L65">
            <v>50</v>
          </cell>
          <cell r="M65">
            <v>72223</v>
          </cell>
          <cell r="N65">
            <v>1.1034999999999999</v>
          </cell>
          <cell r="O65">
            <v>1.0545</v>
          </cell>
          <cell r="P65">
            <v>0</v>
          </cell>
          <cell r="Q65">
            <v>344084</v>
          </cell>
          <cell r="R65">
            <v>0</v>
          </cell>
          <cell r="S65">
            <v>733239</v>
          </cell>
          <cell r="T65">
            <v>505414</v>
          </cell>
          <cell r="U65">
            <v>50736</v>
          </cell>
          <cell r="V65">
            <v>0</v>
          </cell>
        </row>
        <row r="66">
          <cell r="A66" t="str">
            <v>11175</v>
          </cell>
          <cell r="B66" t="str">
            <v>11175</v>
          </cell>
          <cell r="C66" t="str">
            <v xml:space="preserve">Lawrence Presbyterian Manor         </v>
          </cell>
          <cell r="D66">
            <v>43830</v>
          </cell>
          <cell r="E66">
            <v>13855</v>
          </cell>
          <cell r="F66">
            <v>40</v>
          </cell>
          <cell r="G66">
            <v>14600</v>
          </cell>
          <cell r="H66">
            <v>2967</v>
          </cell>
          <cell r="I66">
            <v>78</v>
          </cell>
          <cell r="J66">
            <v>62</v>
          </cell>
          <cell r="K66">
            <v>81</v>
          </cell>
          <cell r="L66">
            <v>47</v>
          </cell>
          <cell r="M66">
            <v>63348</v>
          </cell>
          <cell r="N66">
            <v>0.99480000000000002</v>
          </cell>
          <cell r="O66">
            <v>1.0545</v>
          </cell>
          <cell r="P66">
            <v>0</v>
          </cell>
          <cell r="Q66">
            <v>260506</v>
          </cell>
          <cell r="R66">
            <v>12023</v>
          </cell>
          <cell r="S66">
            <v>405825</v>
          </cell>
          <cell r="T66">
            <v>274818</v>
          </cell>
          <cell r="U66">
            <v>0</v>
          </cell>
          <cell r="V66">
            <v>373116</v>
          </cell>
        </row>
        <row r="67">
          <cell r="A67" t="str">
            <v>11187</v>
          </cell>
          <cell r="B67" t="str">
            <v>11187</v>
          </cell>
          <cell r="C67" t="str">
            <v xml:space="preserve">Salina Windsor SNF OPCO, LLC        </v>
          </cell>
          <cell r="D67">
            <v>43830</v>
          </cell>
          <cell r="E67">
            <v>14502</v>
          </cell>
          <cell r="F67">
            <v>45</v>
          </cell>
          <cell r="G67">
            <v>16425</v>
          </cell>
          <cell r="H67">
            <v>8429</v>
          </cell>
          <cell r="I67">
            <v>64</v>
          </cell>
          <cell r="J67">
            <v>51</v>
          </cell>
          <cell r="K67">
            <v>57</v>
          </cell>
          <cell r="L67">
            <v>19</v>
          </cell>
          <cell r="M67">
            <v>60119</v>
          </cell>
          <cell r="N67">
            <v>1.0679000000000001</v>
          </cell>
          <cell r="O67">
            <v>1.0545</v>
          </cell>
          <cell r="P67">
            <v>0</v>
          </cell>
          <cell r="Q67">
            <v>197293</v>
          </cell>
          <cell r="R67">
            <v>87818</v>
          </cell>
          <cell r="S67">
            <v>445064</v>
          </cell>
          <cell r="T67">
            <v>249764</v>
          </cell>
          <cell r="U67">
            <v>0</v>
          </cell>
          <cell r="V67">
            <v>0</v>
          </cell>
        </row>
        <row r="68">
          <cell r="A68" t="str">
            <v>11197</v>
          </cell>
          <cell r="B68" t="str">
            <v>11197</v>
          </cell>
          <cell r="C68" t="str">
            <v xml:space="preserve">Medicalodges Goddard                </v>
          </cell>
          <cell r="D68">
            <v>43830</v>
          </cell>
          <cell r="E68">
            <v>17524</v>
          </cell>
          <cell r="F68">
            <v>60</v>
          </cell>
          <cell r="G68">
            <v>21900</v>
          </cell>
          <cell r="H68">
            <v>6684</v>
          </cell>
          <cell r="I68">
            <v>60</v>
          </cell>
          <cell r="J68">
            <v>36</v>
          </cell>
          <cell r="K68">
            <v>60</v>
          </cell>
          <cell r="L68">
            <v>42</v>
          </cell>
          <cell r="M68">
            <v>67076</v>
          </cell>
          <cell r="N68">
            <v>1.0087999999999999</v>
          </cell>
          <cell r="O68">
            <v>1.0545</v>
          </cell>
          <cell r="P68">
            <v>0</v>
          </cell>
          <cell r="Q68">
            <v>273164</v>
          </cell>
          <cell r="R68">
            <v>50498</v>
          </cell>
          <cell r="S68">
            <v>504914</v>
          </cell>
          <cell r="T68">
            <v>322125</v>
          </cell>
          <cell r="U68">
            <v>27092</v>
          </cell>
          <cell r="V68">
            <v>16818</v>
          </cell>
        </row>
        <row r="69">
          <cell r="A69" t="str">
            <v>11211</v>
          </cell>
          <cell r="B69" t="str">
            <v>11211</v>
          </cell>
          <cell r="C69" t="str">
            <v xml:space="preserve">Life Care Center of Andover         </v>
          </cell>
          <cell r="D69">
            <v>43830</v>
          </cell>
          <cell r="E69">
            <v>29918</v>
          </cell>
          <cell r="F69">
            <v>154</v>
          </cell>
          <cell r="G69">
            <v>56210</v>
          </cell>
          <cell r="H69">
            <v>22992</v>
          </cell>
          <cell r="I69">
            <v>149</v>
          </cell>
          <cell r="J69">
            <v>175</v>
          </cell>
          <cell r="K69">
            <v>92</v>
          </cell>
          <cell r="L69">
            <v>47</v>
          </cell>
          <cell r="M69">
            <v>130716</v>
          </cell>
          <cell r="N69">
            <v>1.0745</v>
          </cell>
          <cell r="O69">
            <v>1.0545</v>
          </cell>
          <cell r="P69">
            <v>0</v>
          </cell>
          <cell r="Q69">
            <v>809049</v>
          </cell>
          <cell r="R69">
            <v>0</v>
          </cell>
          <cell r="S69">
            <v>930105</v>
          </cell>
          <cell r="T69">
            <v>369957</v>
          </cell>
          <cell r="U69">
            <v>0</v>
          </cell>
          <cell r="V69">
            <v>374487</v>
          </cell>
        </row>
        <row r="70">
          <cell r="A70" t="str">
            <v>11232</v>
          </cell>
          <cell r="B70" t="str">
            <v>11232</v>
          </cell>
          <cell r="C70" t="str">
            <v xml:space="preserve">Emporia Presbyterian Manor          </v>
          </cell>
          <cell r="D70">
            <v>43830</v>
          </cell>
          <cell r="E70">
            <v>17839</v>
          </cell>
          <cell r="F70">
            <v>60</v>
          </cell>
          <cell r="G70">
            <v>21900</v>
          </cell>
          <cell r="H70">
            <v>2838</v>
          </cell>
          <cell r="I70">
            <v>121</v>
          </cell>
          <cell r="J70">
            <v>95</v>
          </cell>
          <cell r="K70">
            <v>98</v>
          </cell>
          <cell r="L70">
            <v>53</v>
          </cell>
          <cell r="M70">
            <v>100648</v>
          </cell>
          <cell r="N70">
            <v>1.0681</v>
          </cell>
          <cell r="O70">
            <v>1.0545</v>
          </cell>
          <cell r="P70">
            <v>0</v>
          </cell>
          <cell r="Q70">
            <v>447871</v>
          </cell>
          <cell r="R70">
            <v>112660</v>
          </cell>
          <cell r="S70">
            <v>608276</v>
          </cell>
          <cell r="T70">
            <v>404996</v>
          </cell>
          <cell r="U70">
            <v>36240</v>
          </cell>
          <cell r="V70">
            <v>47854</v>
          </cell>
        </row>
        <row r="71">
          <cell r="A71" t="str">
            <v>11246</v>
          </cell>
          <cell r="B71" t="str">
            <v>11246</v>
          </cell>
          <cell r="C71" t="str">
            <v xml:space="preserve">Azria Health at Olathe              </v>
          </cell>
          <cell r="D71">
            <v>43830</v>
          </cell>
          <cell r="E71">
            <v>29698</v>
          </cell>
          <cell r="F71">
            <v>100</v>
          </cell>
          <cell r="G71">
            <v>36500</v>
          </cell>
          <cell r="H71">
            <v>23675</v>
          </cell>
          <cell r="I71">
            <v>105</v>
          </cell>
          <cell r="J71">
            <v>146</v>
          </cell>
          <cell r="K71">
            <v>101</v>
          </cell>
          <cell r="L71">
            <v>51</v>
          </cell>
          <cell r="M71">
            <v>107024</v>
          </cell>
          <cell r="N71">
            <v>1.1389</v>
          </cell>
          <cell r="O71">
            <v>1.0545</v>
          </cell>
          <cell r="P71">
            <v>0</v>
          </cell>
          <cell r="Q71">
            <v>461610</v>
          </cell>
          <cell r="R71">
            <v>0</v>
          </cell>
          <cell r="S71">
            <v>1018596</v>
          </cell>
          <cell r="T71">
            <v>654183</v>
          </cell>
          <cell r="U71">
            <v>1123</v>
          </cell>
          <cell r="V71">
            <v>450946</v>
          </cell>
        </row>
        <row r="72">
          <cell r="A72" t="str">
            <v>11254</v>
          </cell>
          <cell r="B72" t="str">
            <v>11254</v>
          </cell>
          <cell r="C72" t="str">
            <v xml:space="preserve">McCrite Plaza Health Center         </v>
          </cell>
          <cell r="D72">
            <v>43830</v>
          </cell>
          <cell r="E72">
            <v>20806</v>
          </cell>
          <cell r="F72">
            <v>80</v>
          </cell>
          <cell r="G72">
            <v>29200</v>
          </cell>
          <cell r="H72">
            <v>4869</v>
          </cell>
          <cell r="I72">
            <v>114</v>
          </cell>
          <cell r="J72">
            <v>57</v>
          </cell>
          <cell r="K72">
            <v>112</v>
          </cell>
          <cell r="L72">
            <v>81</v>
          </cell>
          <cell r="M72">
            <v>104994</v>
          </cell>
          <cell r="N72">
            <v>1.1055999999999999</v>
          </cell>
          <cell r="O72">
            <v>1.0545</v>
          </cell>
          <cell r="P72">
            <v>0</v>
          </cell>
          <cell r="Q72">
            <v>595990</v>
          </cell>
          <cell r="R72">
            <v>0</v>
          </cell>
          <cell r="S72">
            <v>1001327</v>
          </cell>
          <cell r="T72">
            <v>535968</v>
          </cell>
          <cell r="U72">
            <v>0</v>
          </cell>
          <cell r="V72">
            <v>73240</v>
          </cell>
        </row>
        <row r="73">
          <cell r="A73" t="str">
            <v>11267</v>
          </cell>
          <cell r="B73" t="str">
            <v>11267</v>
          </cell>
          <cell r="C73" t="str">
            <v>Sandpiper Healthcare and Rehab Cente</v>
          </cell>
          <cell r="D73">
            <v>43830</v>
          </cell>
          <cell r="E73">
            <v>37234</v>
          </cell>
          <cell r="F73">
            <v>134</v>
          </cell>
          <cell r="G73">
            <v>48910</v>
          </cell>
          <cell r="H73">
            <v>25432</v>
          </cell>
          <cell r="I73">
            <v>105</v>
          </cell>
          <cell r="J73">
            <v>186</v>
          </cell>
          <cell r="K73">
            <v>88</v>
          </cell>
          <cell r="L73">
            <v>37</v>
          </cell>
          <cell r="M73">
            <v>126350</v>
          </cell>
          <cell r="N73">
            <v>1.3199000000000001</v>
          </cell>
          <cell r="O73">
            <v>1.0545</v>
          </cell>
          <cell r="P73">
            <v>0</v>
          </cell>
          <cell r="Q73">
            <v>603800</v>
          </cell>
          <cell r="R73">
            <v>186837</v>
          </cell>
          <cell r="S73">
            <v>843914</v>
          </cell>
          <cell r="T73">
            <v>728098</v>
          </cell>
          <cell r="U73">
            <v>0</v>
          </cell>
          <cell r="V73">
            <v>5544</v>
          </cell>
        </row>
        <row r="74">
          <cell r="A74" t="str">
            <v>11276</v>
          </cell>
          <cell r="B74" t="str">
            <v>11276</v>
          </cell>
          <cell r="C74" t="str">
            <v xml:space="preserve">Rolling Hills Health Center         </v>
          </cell>
          <cell r="D74">
            <v>43830</v>
          </cell>
          <cell r="E74">
            <v>31266</v>
          </cell>
          <cell r="F74">
            <v>102</v>
          </cell>
          <cell r="G74">
            <v>37230</v>
          </cell>
          <cell r="H74">
            <v>23391</v>
          </cell>
          <cell r="I74">
            <v>122</v>
          </cell>
          <cell r="J74">
            <v>131</v>
          </cell>
          <cell r="K74">
            <v>98</v>
          </cell>
          <cell r="L74">
            <v>50</v>
          </cell>
          <cell r="M74">
            <v>130289</v>
          </cell>
          <cell r="N74">
            <v>1.0334000000000001</v>
          </cell>
          <cell r="O74">
            <v>1.0545</v>
          </cell>
          <cell r="P74">
            <v>0</v>
          </cell>
          <cell r="Q74">
            <v>696019</v>
          </cell>
          <cell r="R74">
            <v>293149</v>
          </cell>
          <cell r="S74">
            <v>786770</v>
          </cell>
          <cell r="T74">
            <v>599569</v>
          </cell>
          <cell r="U74">
            <v>32553</v>
          </cell>
          <cell r="V74">
            <v>0</v>
          </cell>
        </row>
        <row r="75">
          <cell r="A75" t="str">
            <v>11301</v>
          </cell>
          <cell r="B75" t="str">
            <v>11301</v>
          </cell>
          <cell r="C75" t="str">
            <v xml:space="preserve">Garden Terrace at Overland Park     </v>
          </cell>
          <cell r="D75">
            <v>43830</v>
          </cell>
          <cell r="E75">
            <v>56716</v>
          </cell>
          <cell r="F75">
            <v>163</v>
          </cell>
          <cell r="G75">
            <v>59495</v>
          </cell>
          <cell r="H75">
            <v>34481</v>
          </cell>
          <cell r="I75">
            <v>185</v>
          </cell>
          <cell r="J75">
            <v>153</v>
          </cell>
          <cell r="K75">
            <v>186</v>
          </cell>
          <cell r="L75">
            <v>126</v>
          </cell>
          <cell r="M75">
            <v>221898</v>
          </cell>
          <cell r="N75">
            <v>1.1494</v>
          </cell>
          <cell r="O75">
            <v>1.0545</v>
          </cell>
          <cell r="P75">
            <v>0</v>
          </cell>
          <cell r="Q75">
            <v>891102</v>
          </cell>
          <cell r="R75">
            <v>0</v>
          </cell>
          <cell r="S75">
            <v>2057404</v>
          </cell>
          <cell r="T75">
            <v>1273901</v>
          </cell>
          <cell r="U75">
            <v>0</v>
          </cell>
          <cell r="V75">
            <v>276488</v>
          </cell>
        </row>
        <row r="76">
          <cell r="A76" t="str">
            <v>11313</v>
          </cell>
          <cell r="B76" t="str">
            <v>11313</v>
          </cell>
          <cell r="C76" t="str">
            <v xml:space="preserve">Lakepoint Wichita LLC               </v>
          </cell>
          <cell r="D76">
            <v>43830</v>
          </cell>
          <cell r="E76">
            <v>32065</v>
          </cell>
          <cell r="F76">
            <v>110</v>
          </cell>
          <cell r="G76">
            <v>39607</v>
          </cell>
          <cell r="H76">
            <v>18957</v>
          </cell>
          <cell r="I76">
            <v>111</v>
          </cell>
          <cell r="J76">
            <v>157</v>
          </cell>
          <cell r="K76">
            <v>120</v>
          </cell>
          <cell r="L76">
            <v>57</v>
          </cell>
          <cell r="M76">
            <v>125236</v>
          </cell>
          <cell r="N76">
            <v>1.0543</v>
          </cell>
          <cell r="O76">
            <v>1.0545</v>
          </cell>
          <cell r="P76">
            <v>0</v>
          </cell>
          <cell r="Q76">
            <v>240141</v>
          </cell>
          <cell r="R76">
            <v>323963</v>
          </cell>
          <cell r="S76">
            <v>666657</v>
          </cell>
          <cell r="T76">
            <v>747283</v>
          </cell>
          <cell r="U76">
            <v>0</v>
          </cell>
          <cell r="V76">
            <v>0</v>
          </cell>
        </row>
        <row r="77">
          <cell r="A77" t="str">
            <v>11323</v>
          </cell>
          <cell r="B77" t="str">
            <v>11322</v>
          </cell>
          <cell r="C77" t="str">
            <v>Manorcare Health Services of Wichita</v>
          </cell>
          <cell r="D77">
            <v>43100</v>
          </cell>
          <cell r="E77">
            <v>24661</v>
          </cell>
          <cell r="F77">
            <v>118</v>
          </cell>
          <cell r="G77">
            <v>43070</v>
          </cell>
          <cell r="H77">
            <v>15812</v>
          </cell>
          <cell r="I77">
            <v>133</v>
          </cell>
          <cell r="J77">
            <v>92</v>
          </cell>
          <cell r="K77">
            <v>105</v>
          </cell>
          <cell r="L77">
            <v>77</v>
          </cell>
          <cell r="M77">
            <v>99633</v>
          </cell>
          <cell r="N77">
            <v>1.1028</v>
          </cell>
          <cell r="O77">
            <v>1.0545</v>
          </cell>
          <cell r="P77">
            <v>0</v>
          </cell>
          <cell r="Q77">
            <v>556067</v>
          </cell>
          <cell r="R77">
            <v>0</v>
          </cell>
          <cell r="S77">
            <v>632990</v>
          </cell>
          <cell r="T77">
            <v>621769</v>
          </cell>
          <cell r="U77">
            <v>0</v>
          </cell>
          <cell r="V77">
            <v>18938</v>
          </cell>
        </row>
        <row r="78">
          <cell r="A78" t="str">
            <v>11337</v>
          </cell>
          <cell r="B78" t="str">
            <v>11336</v>
          </cell>
          <cell r="C78" t="str">
            <v xml:space="preserve">Promise Skilled Nursing of Overland </v>
          </cell>
          <cell r="D78">
            <v>43465</v>
          </cell>
          <cell r="E78">
            <v>12673</v>
          </cell>
          <cell r="F78">
            <v>44</v>
          </cell>
          <cell r="G78">
            <v>14588</v>
          </cell>
          <cell r="H78">
            <v>9982</v>
          </cell>
          <cell r="I78">
            <v>67</v>
          </cell>
          <cell r="J78">
            <v>43</v>
          </cell>
          <cell r="K78">
            <v>67</v>
          </cell>
          <cell r="L78">
            <v>52</v>
          </cell>
          <cell r="M78">
            <v>90702</v>
          </cell>
          <cell r="N78">
            <v>1.6144000000000001</v>
          </cell>
          <cell r="O78">
            <v>1.0545</v>
          </cell>
          <cell r="P78">
            <v>0</v>
          </cell>
          <cell r="Q78">
            <v>611668</v>
          </cell>
          <cell r="R78">
            <v>0</v>
          </cell>
          <cell r="S78">
            <v>448499</v>
          </cell>
          <cell r="T78">
            <v>225334</v>
          </cell>
          <cell r="U78">
            <v>0</v>
          </cell>
          <cell r="V78">
            <v>42885</v>
          </cell>
        </row>
        <row r="79">
          <cell r="A79" t="str">
            <v>11345</v>
          </cell>
          <cell r="B79" t="str">
            <v>11345</v>
          </cell>
          <cell r="C79" t="str">
            <v xml:space="preserve">Garden Valley Retirement Village    </v>
          </cell>
          <cell r="D79">
            <v>43830</v>
          </cell>
          <cell r="E79">
            <v>22389</v>
          </cell>
          <cell r="F79">
            <v>78</v>
          </cell>
          <cell r="G79">
            <v>28470</v>
          </cell>
          <cell r="H79">
            <v>13549</v>
          </cell>
          <cell r="I79">
            <v>89</v>
          </cell>
          <cell r="J79">
            <v>54</v>
          </cell>
          <cell r="K79">
            <v>85</v>
          </cell>
          <cell r="L79">
            <v>54</v>
          </cell>
          <cell r="M79">
            <v>87694</v>
          </cell>
          <cell r="N79">
            <v>1.1200000000000001</v>
          </cell>
          <cell r="O79">
            <v>1.0545</v>
          </cell>
          <cell r="P79">
            <v>0</v>
          </cell>
          <cell r="Q79">
            <v>202651</v>
          </cell>
          <cell r="R79">
            <v>157837</v>
          </cell>
          <cell r="S79">
            <v>627732</v>
          </cell>
          <cell r="T79">
            <v>506215</v>
          </cell>
          <cell r="U79">
            <v>96</v>
          </cell>
          <cell r="V79">
            <v>236640</v>
          </cell>
        </row>
        <row r="80">
          <cell r="A80" t="str">
            <v>11355</v>
          </cell>
          <cell r="B80" t="str">
            <v>11355</v>
          </cell>
          <cell r="C80" t="str">
            <v xml:space="preserve">Delmar Gardens of Lenexa            </v>
          </cell>
          <cell r="D80">
            <v>43830</v>
          </cell>
          <cell r="E80">
            <v>67928</v>
          </cell>
          <cell r="F80">
            <v>222</v>
          </cell>
          <cell r="G80">
            <v>86098</v>
          </cell>
          <cell r="H80">
            <v>47739</v>
          </cell>
          <cell r="I80">
            <v>186</v>
          </cell>
          <cell r="J80">
            <v>119</v>
          </cell>
          <cell r="K80">
            <v>190</v>
          </cell>
          <cell r="L80">
            <v>122</v>
          </cell>
          <cell r="M80">
            <v>239363</v>
          </cell>
          <cell r="N80">
            <v>1.0237000000000001</v>
          </cell>
          <cell r="O80">
            <v>1.0545</v>
          </cell>
          <cell r="P80">
            <v>0</v>
          </cell>
          <cell r="Q80">
            <v>1238058</v>
          </cell>
          <cell r="R80">
            <v>468550</v>
          </cell>
          <cell r="S80">
            <v>2489032</v>
          </cell>
          <cell r="T80">
            <v>971203</v>
          </cell>
          <cell r="U80">
            <v>52501</v>
          </cell>
          <cell r="V80">
            <v>49466</v>
          </cell>
        </row>
        <row r="81">
          <cell r="A81" t="str">
            <v>11367</v>
          </cell>
          <cell r="B81" t="str">
            <v>11367</v>
          </cell>
          <cell r="C81" t="str">
            <v xml:space="preserve">Holiday Resort                      </v>
          </cell>
          <cell r="D81">
            <v>43830</v>
          </cell>
          <cell r="E81">
            <v>37126</v>
          </cell>
          <cell r="F81">
            <v>120</v>
          </cell>
          <cell r="G81">
            <v>43800</v>
          </cell>
          <cell r="H81">
            <v>21512</v>
          </cell>
          <cell r="I81">
            <v>158</v>
          </cell>
          <cell r="J81">
            <v>101</v>
          </cell>
          <cell r="K81">
            <v>168</v>
          </cell>
          <cell r="L81">
            <v>104</v>
          </cell>
          <cell r="M81">
            <v>141075</v>
          </cell>
          <cell r="N81">
            <v>1.0207999999999999</v>
          </cell>
          <cell r="O81">
            <v>1.0545</v>
          </cell>
          <cell r="P81">
            <v>0</v>
          </cell>
          <cell r="Q81">
            <v>761603</v>
          </cell>
          <cell r="R81">
            <v>328052</v>
          </cell>
          <cell r="S81">
            <v>591213</v>
          </cell>
          <cell r="T81">
            <v>426741</v>
          </cell>
          <cell r="U81">
            <v>172588</v>
          </cell>
          <cell r="V81">
            <v>0</v>
          </cell>
        </row>
        <row r="82">
          <cell r="A82" t="str">
            <v>11378</v>
          </cell>
          <cell r="B82" t="str">
            <v>11378</v>
          </cell>
          <cell r="C82" t="str">
            <v xml:space="preserve">Trinity Manor                       </v>
          </cell>
          <cell r="D82">
            <v>43830</v>
          </cell>
          <cell r="E82">
            <v>17953</v>
          </cell>
          <cell r="F82">
            <v>59</v>
          </cell>
          <cell r="G82">
            <v>21535</v>
          </cell>
          <cell r="H82">
            <v>11933</v>
          </cell>
          <cell r="I82">
            <v>58</v>
          </cell>
          <cell r="J82">
            <v>42</v>
          </cell>
          <cell r="K82">
            <v>66</v>
          </cell>
          <cell r="L82">
            <v>38</v>
          </cell>
          <cell r="M82">
            <v>71370</v>
          </cell>
          <cell r="N82">
            <v>1.0908</v>
          </cell>
          <cell r="O82">
            <v>1.0545</v>
          </cell>
          <cell r="P82">
            <v>0</v>
          </cell>
          <cell r="Q82">
            <v>142878</v>
          </cell>
          <cell r="R82">
            <v>205825</v>
          </cell>
          <cell r="S82">
            <v>450925</v>
          </cell>
          <cell r="T82">
            <v>429519</v>
          </cell>
          <cell r="U82">
            <v>28334</v>
          </cell>
          <cell r="V82">
            <v>114532</v>
          </cell>
        </row>
        <row r="83">
          <cell r="A83" t="str">
            <v>11389</v>
          </cell>
          <cell r="B83" t="str">
            <v>11388</v>
          </cell>
          <cell r="C83" t="str">
            <v xml:space="preserve">Manorcare Health Services of Topeka </v>
          </cell>
          <cell r="D83">
            <v>43100</v>
          </cell>
          <cell r="E83">
            <v>29917</v>
          </cell>
          <cell r="F83">
            <v>120</v>
          </cell>
          <cell r="G83">
            <v>43800</v>
          </cell>
          <cell r="H83">
            <v>21199</v>
          </cell>
          <cell r="I83">
            <v>122</v>
          </cell>
          <cell r="J83">
            <v>139</v>
          </cell>
          <cell r="K83">
            <v>119</v>
          </cell>
          <cell r="L83">
            <v>63</v>
          </cell>
          <cell r="M83">
            <v>116356</v>
          </cell>
          <cell r="N83">
            <v>1.0541</v>
          </cell>
          <cell r="O83">
            <v>1.0545</v>
          </cell>
          <cell r="P83">
            <v>0</v>
          </cell>
          <cell r="Q83">
            <v>538357</v>
          </cell>
          <cell r="R83">
            <v>0</v>
          </cell>
          <cell r="S83">
            <v>771126</v>
          </cell>
          <cell r="T83">
            <v>612585</v>
          </cell>
          <cell r="U83">
            <v>0</v>
          </cell>
          <cell r="V83">
            <v>386118</v>
          </cell>
        </row>
        <row r="84">
          <cell r="A84" t="str">
            <v>11392</v>
          </cell>
          <cell r="B84" t="str">
            <v>11391</v>
          </cell>
          <cell r="C84" t="str">
            <v xml:space="preserve">Brandon Woods at Alvamar            </v>
          </cell>
          <cell r="D84">
            <v>43830</v>
          </cell>
          <cell r="E84">
            <v>28089</v>
          </cell>
          <cell r="F84">
            <v>140</v>
          </cell>
          <cell r="G84">
            <v>51100</v>
          </cell>
          <cell r="H84">
            <v>16400</v>
          </cell>
          <cell r="I84">
            <v>214</v>
          </cell>
          <cell r="J84">
            <v>139</v>
          </cell>
          <cell r="K84">
            <v>232</v>
          </cell>
          <cell r="L84">
            <v>80</v>
          </cell>
          <cell r="M84">
            <v>116834</v>
          </cell>
          <cell r="N84">
            <v>1.0203</v>
          </cell>
          <cell r="O84">
            <v>1.0545</v>
          </cell>
          <cell r="P84">
            <v>0</v>
          </cell>
          <cell r="Q84">
            <v>508289</v>
          </cell>
          <cell r="R84">
            <v>188692</v>
          </cell>
          <cell r="S84">
            <v>740775</v>
          </cell>
          <cell r="T84">
            <v>775499</v>
          </cell>
          <cell r="U84">
            <v>37747</v>
          </cell>
          <cell r="V84">
            <v>67934</v>
          </cell>
        </row>
        <row r="85">
          <cell r="A85" t="str">
            <v>11414</v>
          </cell>
          <cell r="B85" t="str">
            <v>11414</v>
          </cell>
          <cell r="C85" t="str">
            <v xml:space="preserve">Overland Park Center for Rehab &amp; HC </v>
          </cell>
          <cell r="D85">
            <v>43830</v>
          </cell>
          <cell r="E85">
            <v>32214</v>
          </cell>
          <cell r="F85">
            <v>165</v>
          </cell>
          <cell r="G85">
            <v>60225</v>
          </cell>
          <cell r="H85">
            <v>28822</v>
          </cell>
          <cell r="I85">
            <v>189</v>
          </cell>
          <cell r="J85">
            <v>297</v>
          </cell>
          <cell r="K85">
            <v>172</v>
          </cell>
          <cell r="L85">
            <v>134</v>
          </cell>
          <cell r="M85">
            <v>137846</v>
          </cell>
          <cell r="N85">
            <v>1.2291000000000001</v>
          </cell>
          <cell r="O85">
            <v>1.0545</v>
          </cell>
          <cell r="P85">
            <v>0</v>
          </cell>
          <cell r="Q85">
            <v>568375</v>
          </cell>
          <cell r="R85">
            <v>0</v>
          </cell>
          <cell r="S85">
            <v>1575446</v>
          </cell>
          <cell r="T85">
            <v>764501</v>
          </cell>
          <cell r="U85">
            <v>0</v>
          </cell>
          <cell r="V85">
            <v>2055784</v>
          </cell>
        </row>
        <row r="86">
          <cell r="A86" t="str">
            <v>11423</v>
          </cell>
          <cell r="B86" t="str">
            <v>11423</v>
          </cell>
          <cell r="C86" t="str">
            <v xml:space="preserve">Villa Saint Joseph                  </v>
          </cell>
          <cell r="D86">
            <v>43830</v>
          </cell>
          <cell r="E86">
            <v>31927</v>
          </cell>
          <cell r="F86">
            <v>102</v>
          </cell>
          <cell r="G86">
            <v>42660</v>
          </cell>
          <cell r="H86">
            <v>19075</v>
          </cell>
          <cell r="I86">
            <v>88</v>
          </cell>
          <cell r="J86">
            <v>133</v>
          </cell>
          <cell r="K86">
            <v>79</v>
          </cell>
          <cell r="L86">
            <v>44</v>
          </cell>
          <cell r="M86">
            <v>120933</v>
          </cell>
          <cell r="N86">
            <v>1.0619000000000001</v>
          </cell>
          <cell r="O86">
            <v>1.0545</v>
          </cell>
          <cell r="P86">
            <v>0</v>
          </cell>
          <cell r="Q86">
            <v>874746</v>
          </cell>
          <cell r="R86">
            <v>0</v>
          </cell>
          <cell r="S86">
            <v>948803</v>
          </cell>
          <cell r="T86">
            <v>811639</v>
          </cell>
          <cell r="U86">
            <v>0</v>
          </cell>
          <cell r="V86">
            <v>471694</v>
          </cell>
        </row>
        <row r="87">
          <cell r="A87" t="str">
            <v>11448</v>
          </cell>
          <cell r="B87" t="str">
            <v>11448</v>
          </cell>
          <cell r="C87" t="str">
            <v xml:space="preserve">Medicalodges Independence           </v>
          </cell>
          <cell r="D87">
            <v>43830</v>
          </cell>
          <cell r="E87">
            <v>14560</v>
          </cell>
          <cell r="F87">
            <v>50</v>
          </cell>
          <cell r="G87">
            <v>18250</v>
          </cell>
          <cell r="H87">
            <v>9615</v>
          </cell>
          <cell r="I87">
            <v>48</v>
          </cell>
          <cell r="J87">
            <v>43</v>
          </cell>
          <cell r="K87">
            <v>52</v>
          </cell>
          <cell r="L87">
            <v>33</v>
          </cell>
          <cell r="M87">
            <v>62395</v>
          </cell>
          <cell r="N87">
            <v>1.0074000000000001</v>
          </cell>
          <cell r="O87">
            <v>1.0545</v>
          </cell>
          <cell r="P87">
            <v>0</v>
          </cell>
          <cell r="Q87">
            <v>123187</v>
          </cell>
          <cell r="R87">
            <v>58993</v>
          </cell>
          <cell r="S87">
            <v>422586</v>
          </cell>
          <cell r="T87">
            <v>284771</v>
          </cell>
          <cell r="U87">
            <v>43622</v>
          </cell>
          <cell r="V87">
            <v>0</v>
          </cell>
        </row>
        <row r="88">
          <cell r="A88" t="str">
            <v>11450</v>
          </cell>
          <cell r="B88" t="str">
            <v>11459</v>
          </cell>
          <cell r="C88" t="str">
            <v>Pinnacle Park Nursing and Rehabilita</v>
          </cell>
          <cell r="D88">
            <v>43830</v>
          </cell>
          <cell r="E88">
            <v>21268</v>
          </cell>
          <cell r="F88">
            <v>60</v>
          </cell>
          <cell r="G88">
            <v>21900</v>
          </cell>
          <cell r="H88">
            <v>11105</v>
          </cell>
          <cell r="I88">
            <v>56</v>
          </cell>
          <cell r="J88">
            <v>71</v>
          </cell>
          <cell r="K88">
            <v>50</v>
          </cell>
          <cell r="L88">
            <v>49</v>
          </cell>
          <cell r="M88">
            <v>64651</v>
          </cell>
          <cell r="N88">
            <v>1.1173</v>
          </cell>
          <cell r="O88">
            <v>1.0545</v>
          </cell>
          <cell r="P88">
            <v>0</v>
          </cell>
          <cell r="Q88">
            <v>233989</v>
          </cell>
          <cell r="R88">
            <v>44807</v>
          </cell>
          <cell r="S88">
            <v>464011</v>
          </cell>
          <cell r="T88">
            <v>407299</v>
          </cell>
          <cell r="U88">
            <v>3101</v>
          </cell>
          <cell r="V88">
            <v>0</v>
          </cell>
        </row>
        <row r="89">
          <cell r="A89" t="str">
            <v>11468</v>
          </cell>
          <cell r="B89" t="str">
            <v>11467</v>
          </cell>
          <cell r="C89" t="str">
            <v xml:space="preserve">Hilltop Lodge Nursing Home          </v>
          </cell>
          <cell r="D89">
            <v>43465</v>
          </cell>
          <cell r="E89">
            <v>29728</v>
          </cell>
          <cell r="F89">
            <v>90</v>
          </cell>
          <cell r="G89">
            <v>32850</v>
          </cell>
          <cell r="H89">
            <v>12615</v>
          </cell>
          <cell r="I89">
            <v>143</v>
          </cell>
          <cell r="J89">
            <v>93</v>
          </cell>
          <cell r="K89">
            <v>122</v>
          </cell>
          <cell r="L89">
            <v>89</v>
          </cell>
          <cell r="M89">
            <v>137687</v>
          </cell>
          <cell r="N89">
            <v>1.0315000000000001</v>
          </cell>
          <cell r="O89">
            <v>1.0545</v>
          </cell>
          <cell r="P89">
            <v>0</v>
          </cell>
          <cell r="Q89">
            <v>452227</v>
          </cell>
          <cell r="R89">
            <v>0</v>
          </cell>
          <cell r="S89">
            <v>1111567</v>
          </cell>
          <cell r="T89">
            <v>348815</v>
          </cell>
          <cell r="U89">
            <v>108742</v>
          </cell>
          <cell r="V89">
            <v>423835</v>
          </cell>
        </row>
        <row r="90">
          <cell r="A90" t="str">
            <v>11478</v>
          </cell>
          <cell r="B90" t="str">
            <v>11478</v>
          </cell>
          <cell r="C90" t="str">
            <v xml:space="preserve">Delmar Gardens of Overland Park     </v>
          </cell>
          <cell r="D90">
            <v>43830</v>
          </cell>
          <cell r="E90">
            <v>34656</v>
          </cell>
          <cell r="F90">
            <v>120</v>
          </cell>
          <cell r="G90">
            <v>43800</v>
          </cell>
          <cell r="H90">
            <v>26231</v>
          </cell>
          <cell r="I90">
            <v>102</v>
          </cell>
          <cell r="J90">
            <v>44</v>
          </cell>
          <cell r="K90">
            <v>78</v>
          </cell>
          <cell r="L90">
            <v>72</v>
          </cell>
          <cell r="M90">
            <v>127147</v>
          </cell>
          <cell r="N90">
            <v>1.0226999999999999</v>
          </cell>
          <cell r="O90">
            <v>1.0545</v>
          </cell>
          <cell r="P90">
            <v>0</v>
          </cell>
          <cell r="Q90">
            <v>499134</v>
          </cell>
          <cell r="R90">
            <v>235566</v>
          </cell>
          <cell r="S90">
            <v>1205885</v>
          </cell>
          <cell r="T90">
            <v>720512</v>
          </cell>
          <cell r="U90">
            <v>48167</v>
          </cell>
          <cell r="V90">
            <v>17186</v>
          </cell>
        </row>
        <row r="91">
          <cell r="A91" t="str">
            <v>11480</v>
          </cell>
          <cell r="B91" t="str">
            <v>11480</v>
          </cell>
          <cell r="C91" t="str">
            <v xml:space="preserve">Salina Presbyterian Manor           </v>
          </cell>
          <cell r="D91">
            <v>43830</v>
          </cell>
          <cell r="E91">
            <v>21388</v>
          </cell>
          <cell r="F91">
            <v>60</v>
          </cell>
          <cell r="G91">
            <v>21900</v>
          </cell>
          <cell r="H91">
            <v>2557</v>
          </cell>
          <cell r="I91">
            <v>112</v>
          </cell>
          <cell r="J91">
            <v>90</v>
          </cell>
          <cell r="K91">
            <v>118</v>
          </cell>
          <cell r="L91">
            <v>68</v>
          </cell>
          <cell r="M91">
            <v>108025</v>
          </cell>
          <cell r="N91">
            <v>1.0277000000000001</v>
          </cell>
          <cell r="O91">
            <v>1.0545</v>
          </cell>
          <cell r="P91">
            <v>0</v>
          </cell>
          <cell r="Q91">
            <v>383014</v>
          </cell>
          <cell r="R91">
            <v>419848</v>
          </cell>
          <cell r="S91">
            <v>467181</v>
          </cell>
          <cell r="T91">
            <v>556953</v>
          </cell>
          <cell r="U91">
            <v>29927</v>
          </cell>
          <cell r="V91">
            <v>20961</v>
          </cell>
        </row>
        <row r="92">
          <cell r="A92" t="str">
            <v>11491</v>
          </cell>
          <cell r="B92" t="str">
            <v>11491</v>
          </cell>
          <cell r="C92" t="str">
            <v xml:space="preserve">Stoneybrook Retirement Community    </v>
          </cell>
          <cell r="D92">
            <v>43830</v>
          </cell>
          <cell r="E92">
            <v>18312</v>
          </cell>
          <cell r="F92">
            <v>70</v>
          </cell>
          <cell r="G92">
            <v>25550</v>
          </cell>
          <cell r="H92">
            <v>14010</v>
          </cell>
          <cell r="I92">
            <v>61</v>
          </cell>
          <cell r="J92">
            <v>83</v>
          </cell>
          <cell r="K92">
            <v>67</v>
          </cell>
          <cell r="L92">
            <v>22</v>
          </cell>
          <cell r="M92">
            <v>64741</v>
          </cell>
          <cell r="N92">
            <v>1.002</v>
          </cell>
          <cell r="O92">
            <v>1.0545</v>
          </cell>
          <cell r="P92">
            <v>0</v>
          </cell>
          <cell r="Q92">
            <v>453532</v>
          </cell>
          <cell r="R92">
            <v>170120</v>
          </cell>
          <cell r="S92">
            <v>410400</v>
          </cell>
          <cell r="T92">
            <v>122257</v>
          </cell>
          <cell r="U92">
            <v>0</v>
          </cell>
          <cell r="V92">
            <v>0</v>
          </cell>
        </row>
        <row r="93">
          <cell r="A93" t="str">
            <v>11505</v>
          </cell>
          <cell r="B93" t="str">
            <v>11505</v>
          </cell>
          <cell r="C93" t="str">
            <v xml:space="preserve">Legacy at College Hill              </v>
          </cell>
          <cell r="D93">
            <v>43830</v>
          </cell>
          <cell r="E93">
            <v>20839</v>
          </cell>
          <cell r="F93">
            <v>85</v>
          </cell>
          <cell r="G93">
            <v>31025</v>
          </cell>
          <cell r="H93">
            <v>19400</v>
          </cell>
          <cell r="I93">
            <v>78</v>
          </cell>
          <cell r="J93">
            <v>90</v>
          </cell>
          <cell r="K93">
            <v>63</v>
          </cell>
          <cell r="L93">
            <v>44</v>
          </cell>
          <cell r="M93">
            <v>93258</v>
          </cell>
          <cell r="N93">
            <v>1.1089</v>
          </cell>
          <cell r="O93">
            <v>1.0545</v>
          </cell>
          <cell r="P93">
            <v>0</v>
          </cell>
          <cell r="Q93">
            <v>428279</v>
          </cell>
          <cell r="R93">
            <v>247509</v>
          </cell>
          <cell r="S93">
            <v>350148</v>
          </cell>
          <cell r="T93">
            <v>377887</v>
          </cell>
          <cell r="U93">
            <v>0</v>
          </cell>
          <cell r="V93">
            <v>1373</v>
          </cell>
        </row>
        <row r="94">
          <cell r="A94" t="str">
            <v>11514</v>
          </cell>
          <cell r="B94" t="str">
            <v>11514</v>
          </cell>
          <cell r="C94" t="str">
            <v xml:space="preserve">Windsor Place                       </v>
          </cell>
          <cell r="D94">
            <v>43830</v>
          </cell>
          <cell r="E94">
            <v>41750</v>
          </cell>
          <cell r="F94">
            <v>147</v>
          </cell>
          <cell r="G94">
            <v>53655</v>
          </cell>
          <cell r="H94">
            <v>27659</v>
          </cell>
          <cell r="I94">
            <v>220</v>
          </cell>
          <cell r="J94">
            <v>68</v>
          </cell>
          <cell r="K94">
            <v>222</v>
          </cell>
          <cell r="L94">
            <v>163</v>
          </cell>
          <cell r="M94">
            <v>203274</v>
          </cell>
          <cell r="N94">
            <v>1.0843</v>
          </cell>
          <cell r="O94">
            <v>1.0545</v>
          </cell>
          <cell r="P94">
            <v>0</v>
          </cell>
          <cell r="Q94">
            <v>563889</v>
          </cell>
          <cell r="R94">
            <v>248322</v>
          </cell>
          <cell r="S94">
            <v>1386560</v>
          </cell>
          <cell r="T94">
            <v>1103888</v>
          </cell>
          <cell r="U94">
            <v>142619</v>
          </cell>
          <cell r="V94">
            <v>0</v>
          </cell>
        </row>
        <row r="95">
          <cell r="A95" t="str">
            <v>15023</v>
          </cell>
          <cell r="B95" t="str">
            <v>15023</v>
          </cell>
          <cell r="C95" t="str">
            <v xml:space="preserve">Atchison Senior Village             </v>
          </cell>
          <cell r="D95">
            <v>43830</v>
          </cell>
          <cell r="E95">
            <v>14604</v>
          </cell>
          <cell r="F95">
            <v>54</v>
          </cell>
          <cell r="G95">
            <v>19710</v>
          </cell>
          <cell r="H95">
            <v>9708</v>
          </cell>
          <cell r="I95">
            <v>65</v>
          </cell>
          <cell r="J95">
            <v>55</v>
          </cell>
          <cell r="K95">
            <v>61</v>
          </cell>
          <cell r="L95">
            <v>44</v>
          </cell>
          <cell r="M95">
            <v>76039</v>
          </cell>
          <cell r="N95">
            <v>0.96919999999999995</v>
          </cell>
          <cell r="O95">
            <v>1.0545</v>
          </cell>
          <cell r="P95">
            <v>0</v>
          </cell>
          <cell r="Q95">
            <v>242418</v>
          </cell>
          <cell r="R95">
            <v>167333</v>
          </cell>
          <cell r="S95">
            <v>475518</v>
          </cell>
          <cell r="T95">
            <v>311238</v>
          </cell>
          <cell r="U95">
            <v>84183</v>
          </cell>
          <cell r="V95">
            <v>0</v>
          </cell>
        </row>
        <row r="96">
          <cell r="A96" t="str">
            <v>15045</v>
          </cell>
          <cell r="B96" t="str">
            <v>15045</v>
          </cell>
          <cell r="C96" t="str">
            <v xml:space="preserve">Medicalodges Fort Scott             </v>
          </cell>
          <cell r="D96">
            <v>43830</v>
          </cell>
          <cell r="E96">
            <v>18912</v>
          </cell>
          <cell r="F96">
            <v>61</v>
          </cell>
          <cell r="G96">
            <v>22265</v>
          </cell>
          <cell r="H96">
            <v>10684</v>
          </cell>
          <cell r="I96">
            <v>69</v>
          </cell>
          <cell r="J96">
            <v>64</v>
          </cell>
          <cell r="K96">
            <v>75</v>
          </cell>
          <cell r="L96">
            <v>42</v>
          </cell>
          <cell r="M96">
            <v>81495</v>
          </cell>
          <cell r="N96">
            <v>1.0619000000000001</v>
          </cell>
          <cell r="O96">
            <v>1.0545</v>
          </cell>
          <cell r="P96">
            <v>0</v>
          </cell>
          <cell r="Q96">
            <v>148514</v>
          </cell>
          <cell r="R96">
            <v>137025</v>
          </cell>
          <cell r="S96">
            <v>510737</v>
          </cell>
          <cell r="T96">
            <v>421360</v>
          </cell>
          <cell r="U96">
            <v>45202</v>
          </cell>
          <cell r="V96">
            <v>97646</v>
          </cell>
        </row>
        <row r="97">
          <cell r="A97" t="str">
            <v>15113</v>
          </cell>
          <cell r="B97" t="str">
            <v>15113</v>
          </cell>
          <cell r="C97" t="str">
            <v xml:space="preserve">Lake Point Nursing Center           </v>
          </cell>
          <cell r="D97">
            <v>43830</v>
          </cell>
          <cell r="E97">
            <v>29075</v>
          </cell>
          <cell r="F97">
            <v>98</v>
          </cell>
          <cell r="G97">
            <v>35770</v>
          </cell>
          <cell r="H97">
            <v>19560</v>
          </cell>
          <cell r="I97">
            <v>111</v>
          </cell>
          <cell r="J97">
            <v>96</v>
          </cell>
          <cell r="K97">
            <v>109</v>
          </cell>
          <cell r="L97">
            <v>81</v>
          </cell>
          <cell r="M97">
            <v>118753</v>
          </cell>
          <cell r="N97">
            <v>0.99019999999999997</v>
          </cell>
          <cell r="O97">
            <v>1.0545</v>
          </cell>
          <cell r="P97">
            <v>0</v>
          </cell>
          <cell r="Q97">
            <v>278760</v>
          </cell>
          <cell r="R97">
            <v>0</v>
          </cell>
          <cell r="S97">
            <v>977537</v>
          </cell>
          <cell r="T97">
            <v>501240</v>
          </cell>
          <cell r="U97">
            <v>0</v>
          </cell>
          <cell r="V97">
            <v>0</v>
          </cell>
        </row>
        <row r="98">
          <cell r="A98" t="str">
            <v>15168</v>
          </cell>
          <cell r="B98" t="str">
            <v>15168</v>
          </cell>
          <cell r="C98" t="str">
            <v xml:space="preserve">Clay Center Presbyterian Manor      </v>
          </cell>
          <cell r="D98">
            <v>43830</v>
          </cell>
          <cell r="E98">
            <v>10587</v>
          </cell>
          <cell r="F98">
            <v>30</v>
          </cell>
          <cell r="G98">
            <v>10950</v>
          </cell>
          <cell r="H98">
            <v>3202</v>
          </cell>
          <cell r="I98">
            <v>57</v>
          </cell>
          <cell r="J98">
            <v>35</v>
          </cell>
          <cell r="K98">
            <v>64</v>
          </cell>
          <cell r="L98">
            <v>38</v>
          </cell>
          <cell r="M98">
            <v>51484</v>
          </cell>
          <cell r="N98">
            <v>1.0315000000000001</v>
          </cell>
          <cell r="O98">
            <v>1.0545</v>
          </cell>
          <cell r="P98">
            <v>0</v>
          </cell>
          <cell r="Q98">
            <v>140367</v>
          </cell>
          <cell r="R98">
            <v>146325</v>
          </cell>
          <cell r="S98">
            <v>296384</v>
          </cell>
          <cell r="T98">
            <v>341911</v>
          </cell>
          <cell r="U98">
            <v>0</v>
          </cell>
          <cell r="V98">
            <v>54636</v>
          </cell>
        </row>
        <row r="99">
          <cell r="A99" t="str">
            <v>15214</v>
          </cell>
          <cell r="B99" t="str">
            <v>15214</v>
          </cell>
          <cell r="C99" t="str">
            <v xml:space="preserve">The Nicol Home, Inc.                </v>
          </cell>
          <cell r="D99">
            <v>43830</v>
          </cell>
          <cell r="E99">
            <v>10851</v>
          </cell>
          <cell r="F99">
            <v>32</v>
          </cell>
          <cell r="G99">
            <v>11680</v>
          </cell>
          <cell r="H99">
            <v>7853</v>
          </cell>
          <cell r="I99">
            <v>43</v>
          </cell>
          <cell r="J99">
            <v>23</v>
          </cell>
          <cell r="K99">
            <v>45</v>
          </cell>
          <cell r="L99">
            <v>21</v>
          </cell>
          <cell r="M99">
            <v>47060</v>
          </cell>
          <cell r="N99">
            <v>0.88449999999999995</v>
          </cell>
          <cell r="O99">
            <v>1.0545</v>
          </cell>
          <cell r="P99">
            <v>0</v>
          </cell>
          <cell r="Q99">
            <v>236578</v>
          </cell>
          <cell r="R99">
            <v>22573</v>
          </cell>
          <cell r="S99">
            <v>425117</v>
          </cell>
          <cell r="T99">
            <v>61468</v>
          </cell>
          <cell r="U99">
            <v>0</v>
          </cell>
          <cell r="V99">
            <v>37375</v>
          </cell>
        </row>
        <row r="100">
          <cell r="A100" t="str">
            <v>15226</v>
          </cell>
          <cell r="B100" t="str">
            <v>15226</v>
          </cell>
          <cell r="C100" t="str">
            <v xml:space="preserve">Mt Joseph Senior Village, LLC       </v>
          </cell>
          <cell r="D100">
            <v>43830</v>
          </cell>
          <cell r="E100">
            <v>16320</v>
          </cell>
          <cell r="F100">
            <v>60</v>
          </cell>
          <cell r="G100">
            <v>21900</v>
          </cell>
          <cell r="H100">
            <v>7405</v>
          </cell>
          <cell r="I100">
            <v>99</v>
          </cell>
          <cell r="J100">
            <v>95</v>
          </cell>
          <cell r="K100">
            <v>84</v>
          </cell>
          <cell r="L100">
            <v>51</v>
          </cell>
          <cell r="M100">
            <v>72504</v>
          </cell>
          <cell r="N100">
            <v>1.0311999999999999</v>
          </cell>
          <cell r="O100">
            <v>1.0545</v>
          </cell>
          <cell r="P100">
            <v>0</v>
          </cell>
          <cell r="Q100">
            <v>267263</v>
          </cell>
          <cell r="R100">
            <v>81572</v>
          </cell>
          <cell r="S100">
            <v>458274</v>
          </cell>
          <cell r="T100">
            <v>326071</v>
          </cell>
          <cell r="U100">
            <v>0</v>
          </cell>
          <cell r="V100">
            <v>0</v>
          </cell>
        </row>
        <row r="101">
          <cell r="A101" t="str">
            <v>15305</v>
          </cell>
          <cell r="B101" t="str">
            <v>15305</v>
          </cell>
          <cell r="C101" t="str">
            <v xml:space="preserve">Medicalodges Frontenac              </v>
          </cell>
          <cell r="D101">
            <v>43830</v>
          </cell>
          <cell r="E101">
            <v>19320</v>
          </cell>
          <cell r="F101">
            <v>65</v>
          </cell>
          <cell r="G101">
            <v>23725</v>
          </cell>
          <cell r="H101">
            <v>11689</v>
          </cell>
          <cell r="I101">
            <v>63</v>
          </cell>
          <cell r="J101">
            <v>32</v>
          </cell>
          <cell r="K101">
            <v>62</v>
          </cell>
          <cell r="L101">
            <v>48</v>
          </cell>
          <cell r="M101">
            <v>81939</v>
          </cell>
          <cell r="N101">
            <v>1.0315000000000001</v>
          </cell>
          <cell r="O101">
            <v>1.0545</v>
          </cell>
          <cell r="P101">
            <v>0</v>
          </cell>
          <cell r="Q101">
            <v>152109</v>
          </cell>
          <cell r="R101">
            <v>135424</v>
          </cell>
          <cell r="S101">
            <v>540513</v>
          </cell>
          <cell r="T101">
            <v>417222</v>
          </cell>
          <cell r="U101">
            <v>26325</v>
          </cell>
          <cell r="V101">
            <v>0</v>
          </cell>
        </row>
        <row r="102">
          <cell r="A102" t="str">
            <v>15316</v>
          </cell>
          <cell r="B102" t="str">
            <v>15316</v>
          </cell>
          <cell r="C102" t="str">
            <v xml:space="preserve">Medicalodges Girard                 </v>
          </cell>
          <cell r="D102">
            <v>43830</v>
          </cell>
          <cell r="E102">
            <v>8105</v>
          </cell>
          <cell r="F102">
            <v>40</v>
          </cell>
          <cell r="G102">
            <v>14600</v>
          </cell>
          <cell r="H102">
            <v>5040</v>
          </cell>
          <cell r="I102">
            <v>34</v>
          </cell>
          <cell r="J102">
            <v>30</v>
          </cell>
          <cell r="K102">
            <v>40</v>
          </cell>
          <cell r="L102">
            <v>18</v>
          </cell>
          <cell r="M102">
            <v>42440</v>
          </cell>
          <cell r="N102">
            <v>1.06</v>
          </cell>
          <cell r="O102">
            <v>1.0545</v>
          </cell>
          <cell r="P102">
            <v>0</v>
          </cell>
          <cell r="Q102">
            <v>78088</v>
          </cell>
          <cell r="R102">
            <v>26584</v>
          </cell>
          <cell r="S102">
            <v>275258</v>
          </cell>
          <cell r="T102">
            <v>214240</v>
          </cell>
          <cell r="U102">
            <v>6249</v>
          </cell>
          <cell r="V102">
            <v>0</v>
          </cell>
        </row>
        <row r="103">
          <cell r="A103" t="str">
            <v>15349</v>
          </cell>
          <cell r="B103" t="str">
            <v>15349</v>
          </cell>
          <cell r="C103" t="str">
            <v xml:space="preserve">Legacy at Herington                 </v>
          </cell>
          <cell r="D103">
            <v>43830</v>
          </cell>
          <cell r="E103">
            <v>12351</v>
          </cell>
          <cell r="F103">
            <v>45</v>
          </cell>
          <cell r="G103">
            <v>16425</v>
          </cell>
          <cell r="H103">
            <v>8994</v>
          </cell>
          <cell r="I103">
            <v>63</v>
          </cell>
          <cell r="J103">
            <v>56</v>
          </cell>
          <cell r="K103">
            <v>58</v>
          </cell>
          <cell r="L103">
            <v>14</v>
          </cell>
          <cell r="M103">
            <v>58565</v>
          </cell>
          <cell r="N103">
            <v>1.1809000000000001</v>
          </cell>
          <cell r="O103">
            <v>1.0545</v>
          </cell>
          <cell r="P103">
            <v>0</v>
          </cell>
          <cell r="Q103">
            <v>98868</v>
          </cell>
          <cell r="R103">
            <v>124067</v>
          </cell>
          <cell r="S103">
            <v>369321</v>
          </cell>
          <cell r="T103">
            <v>276809</v>
          </cell>
          <cell r="U103">
            <v>0</v>
          </cell>
          <cell r="V103">
            <v>63508</v>
          </cell>
        </row>
        <row r="104">
          <cell r="A104" t="str">
            <v>15364</v>
          </cell>
          <cell r="B104" t="str">
            <v>15364</v>
          </cell>
          <cell r="C104" t="str">
            <v xml:space="preserve">Baldwin Healthcare &amp; Rehab Center   </v>
          </cell>
          <cell r="D104">
            <v>43830</v>
          </cell>
          <cell r="E104">
            <v>19112</v>
          </cell>
          <cell r="F104">
            <v>60</v>
          </cell>
          <cell r="G104">
            <v>21900</v>
          </cell>
          <cell r="H104">
            <v>12732</v>
          </cell>
          <cell r="I104">
            <v>77</v>
          </cell>
          <cell r="J104">
            <v>66</v>
          </cell>
          <cell r="K104">
            <v>73</v>
          </cell>
          <cell r="L104">
            <v>50</v>
          </cell>
          <cell r="M104">
            <v>67110</v>
          </cell>
          <cell r="N104">
            <v>1.2877000000000001</v>
          </cell>
          <cell r="O104">
            <v>1.0545</v>
          </cell>
          <cell r="P104">
            <v>0</v>
          </cell>
          <cell r="Q104">
            <v>198724</v>
          </cell>
          <cell r="R104">
            <v>178341</v>
          </cell>
          <cell r="S104">
            <v>439271</v>
          </cell>
          <cell r="T104">
            <v>474177</v>
          </cell>
          <cell r="U104">
            <v>0</v>
          </cell>
          <cell r="V104">
            <v>0</v>
          </cell>
        </row>
        <row r="105">
          <cell r="A105" t="str">
            <v>15385</v>
          </cell>
          <cell r="B105" t="str">
            <v>15385</v>
          </cell>
          <cell r="C105" t="str">
            <v>Shawnee Gardens Healthcare and Rehab</v>
          </cell>
          <cell r="D105">
            <v>43830</v>
          </cell>
          <cell r="E105">
            <v>44498</v>
          </cell>
          <cell r="F105">
            <v>130</v>
          </cell>
          <cell r="G105">
            <v>47450</v>
          </cell>
          <cell r="H105">
            <v>29888</v>
          </cell>
          <cell r="I105">
            <v>120</v>
          </cell>
          <cell r="J105">
            <v>120</v>
          </cell>
          <cell r="K105">
            <v>119</v>
          </cell>
          <cell r="L105">
            <v>75</v>
          </cell>
          <cell r="M105">
            <v>152103</v>
          </cell>
          <cell r="N105">
            <v>1.3128</v>
          </cell>
          <cell r="O105">
            <v>1.0545</v>
          </cell>
          <cell r="P105">
            <v>0</v>
          </cell>
          <cell r="Q105">
            <v>814074</v>
          </cell>
          <cell r="R105">
            <v>372922</v>
          </cell>
          <cell r="S105">
            <v>1214110</v>
          </cell>
          <cell r="T105">
            <v>985779</v>
          </cell>
          <cell r="U105">
            <v>0</v>
          </cell>
          <cell r="V105">
            <v>79240</v>
          </cell>
        </row>
        <row r="106">
          <cell r="A106" t="str">
            <v>15416</v>
          </cell>
          <cell r="B106" t="str">
            <v>15416</v>
          </cell>
          <cell r="C106" t="str">
            <v xml:space="preserve">Good Sam Society-Ellsworth Village  </v>
          </cell>
          <cell r="D106">
            <v>43830</v>
          </cell>
          <cell r="E106">
            <v>16131</v>
          </cell>
          <cell r="F106">
            <v>45</v>
          </cell>
          <cell r="G106">
            <v>18959</v>
          </cell>
          <cell r="H106">
            <v>9186</v>
          </cell>
          <cell r="I106">
            <v>56</v>
          </cell>
          <cell r="J106">
            <v>42</v>
          </cell>
          <cell r="K106">
            <v>44</v>
          </cell>
          <cell r="L106">
            <v>30</v>
          </cell>
          <cell r="M106">
            <v>60469</v>
          </cell>
          <cell r="N106">
            <v>1.1017999999999999</v>
          </cell>
          <cell r="O106">
            <v>1.0545</v>
          </cell>
          <cell r="P106">
            <v>0</v>
          </cell>
          <cell r="Q106">
            <v>187941</v>
          </cell>
          <cell r="R106">
            <v>199899</v>
          </cell>
          <cell r="S106">
            <v>364397</v>
          </cell>
          <cell r="T106">
            <v>261754</v>
          </cell>
          <cell r="U106">
            <v>31499</v>
          </cell>
          <cell r="V106">
            <v>17717</v>
          </cell>
        </row>
        <row r="107">
          <cell r="A107" t="str">
            <v>15430</v>
          </cell>
          <cell r="B107" t="str">
            <v>15430</v>
          </cell>
          <cell r="C107" t="str">
            <v xml:space="preserve">Homestead Health &amp; Rehab            </v>
          </cell>
          <cell r="D107">
            <v>43465</v>
          </cell>
          <cell r="E107">
            <v>10119</v>
          </cell>
          <cell r="F107">
            <v>39</v>
          </cell>
          <cell r="G107">
            <v>14235</v>
          </cell>
          <cell r="H107">
            <v>7258</v>
          </cell>
          <cell r="I107">
            <v>50</v>
          </cell>
          <cell r="J107">
            <v>62</v>
          </cell>
          <cell r="K107">
            <v>0</v>
          </cell>
          <cell r="L107">
            <v>0</v>
          </cell>
          <cell r="M107">
            <v>48515</v>
          </cell>
          <cell r="N107">
            <v>1.0645</v>
          </cell>
          <cell r="O107">
            <v>1.0545</v>
          </cell>
          <cell r="P107">
            <v>0</v>
          </cell>
          <cell r="Q107">
            <v>122532</v>
          </cell>
          <cell r="R107">
            <v>67776</v>
          </cell>
          <cell r="S107">
            <v>225486</v>
          </cell>
          <cell r="T107">
            <v>166066</v>
          </cell>
          <cell r="U107">
            <v>121160</v>
          </cell>
          <cell r="V107">
            <v>0</v>
          </cell>
        </row>
        <row r="108">
          <cell r="A108" t="str">
            <v>15462</v>
          </cell>
          <cell r="B108" t="str">
            <v>15462</v>
          </cell>
          <cell r="C108" t="str">
            <v xml:space="preserve">Hill Top House                      </v>
          </cell>
          <cell r="D108">
            <v>43830</v>
          </cell>
          <cell r="E108">
            <v>9780</v>
          </cell>
          <cell r="F108">
            <v>30</v>
          </cell>
          <cell r="G108">
            <v>10950</v>
          </cell>
          <cell r="H108">
            <v>5796</v>
          </cell>
          <cell r="I108">
            <v>54</v>
          </cell>
          <cell r="J108">
            <v>20</v>
          </cell>
          <cell r="K108">
            <v>52</v>
          </cell>
          <cell r="L108">
            <v>41</v>
          </cell>
          <cell r="M108">
            <v>43696</v>
          </cell>
          <cell r="N108">
            <v>0.94610000000000005</v>
          </cell>
          <cell r="O108">
            <v>1.0545</v>
          </cell>
          <cell r="P108">
            <v>0</v>
          </cell>
          <cell r="Q108">
            <v>24859</v>
          </cell>
          <cell r="R108">
            <v>66549</v>
          </cell>
          <cell r="S108">
            <v>291757</v>
          </cell>
          <cell r="T108">
            <v>399765</v>
          </cell>
          <cell r="U108">
            <v>30248</v>
          </cell>
          <cell r="V108">
            <v>95303</v>
          </cell>
        </row>
        <row r="109">
          <cell r="A109" t="str">
            <v>15486</v>
          </cell>
          <cell r="B109" t="str">
            <v>15486</v>
          </cell>
          <cell r="C109" t="str">
            <v>Richmond Healthcare and Rehab Center</v>
          </cell>
          <cell r="D109">
            <v>43830</v>
          </cell>
          <cell r="E109">
            <v>16463</v>
          </cell>
          <cell r="F109">
            <v>60</v>
          </cell>
          <cell r="G109">
            <v>21900</v>
          </cell>
          <cell r="H109">
            <v>9388</v>
          </cell>
          <cell r="I109">
            <v>58</v>
          </cell>
          <cell r="J109">
            <v>39</v>
          </cell>
          <cell r="K109">
            <v>62</v>
          </cell>
          <cell r="L109">
            <v>37</v>
          </cell>
          <cell r="M109">
            <v>55411</v>
          </cell>
          <cell r="N109">
            <v>1.2589999999999999</v>
          </cell>
          <cell r="O109">
            <v>1.0545</v>
          </cell>
          <cell r="P109">
            <v>0</v>
          </cell>
          <cell r="Q109">
            <v>161307</v>
          </cell>
          <cell r="R109">
            <v>131318</v>
          </cell>
          <cell r="S109">
            <v>374210</v>
          </cell>
          <cell r="T109">
            <v>439450</v>
          </cell>
          <cell r="U109">
            <v>0</v>
          </cell>
          <cell r="V109">
            <v>0</v>
          </cell>
        </row>
        <row r="110">
          <cell r="A110" t="str">
            <v>15528</v>
          </cell>
          <cell r="B110" t="str">
            <v>15528</v>
          </cell>
          <cell r="C110" t="str">
            <v xml:space="preserve">Bethel Home, Inc.                   </v>
          </cell>
          <cell r="D110">
            <v>43830</v>
          </cell>
          <cell r="E110">
            <v>19973</v>
          </cell>
          <cell r="F110">
            <v>56</v>
          </cell>
          <cell r="G110">
            <v>20440</v>
          </cell>
          <cell r="H110">
            <v>10342</v>
          </cell>
          <cell r="I110">
            <v>111</v>
          </cell>
          <cell r="J110">
            <v>11</v>
          </cell>
          <cell r="K110">
            <v>133</v>
          </cell>
          <cell r="L110">
            <v>101</v>
          </cell>
          <cell r="M110">
            <v>91730</v>
          </cell>
          <cell r="N110">
            <v>0.94740000000000002</v>
          </cell>
          <cell r="O110">
            <v>1.0545</v>
          </cell>
          <cell r="P110">
            <v>0</v>
          </cell>
          <cell r="Q110">
            <v>285123</v>
          </cell>
          <cell r="R110">
            <v>215513</v>
          </cell>
          <cell r="S110">
            <v>702905</v>
          </cell>
          <cell r="T110">
            <v>371387</v>
          </cell>
          <cell r="U110">
            <v>79205</v>
          </cell>
          <cell r="V110">
            <v>77370</v>
          </cell>
        </row>
        <row r="111">
          <cell r="A111" t="str">
            <v>15574</v>
          </cell>
          <cell r="B111" t="str">
            <v>15574</v>
          </cell>
          <cell r="C111" t="str">
            <v xml:space="preserve">Kansas Christian Home               </v>
          </cell>
          <cell r="D111">
            <v>43830</v>
          </cell>
          <cell r="E111">
            <v>23015</v>
          </cell>
          <cell r="F111">
            <v>73</v>
          </cell>
          <cell r="G111">
            <v>26645</v>
          </cell>
          <cell r="H111">
            <v>17979</v>
          </cell>
          <cell r="I111">
            <v>108</v>
          </cell>
          <cell r="J111">
            <v>62</v>
          </cell>
          <cell r="K111">
            <v>115</v>
          </cell>
          <cell r="L111">
            <v>70</v>
          </cell>
          <cell r="M111">
            <v>107561</v>
          </cell>
          <cell r="N111">
            <v>1.0177</v>
          </cell>
          <cell r="O111">
            <v>1.0545</v>
          </cell>
          <cell r="P111">
            <v>0</v>
          </cell>
          <cell r="Q111">
            <v>213295</v>
          </cell>
          <cell r="R111">
            <v>342351</v>
          </cell>
          <cell r="S111">
            <v>601295</v>
          </cell>
          <cell r="T111">
            <v>573583</v>
          </cell>
          <cell r="U111">
            <v>0</v>
          </cell>
          <cell r="V111">
            <v>665996</v>
          </cell>
        </row>
        <row r="112">
          <cell r="A112" t="str">
            <v>15585</v>
          </cell>
          <cell r="B112" t="str">
            <v>15585</v>
          </cell>
          <cell r="C112" t="str">
            <v xml:space="preserve">Newton Presbyterian Manor           </v>
          </cell>
          <cell r="D112">
            <v>43830</v>
          </cell>
          <cell r="E112">
            <v>19870</v>
          </cell>
          <cell r="F112">
            <v>60</v>
          </cell>
          <cell r="G112">
            <v>21900</v>
          </cell>
          <cell r="H112">
            <v>9406</v>
          </cell>
          <cell r="I112">
            <v>118</v>
          </cell>
          <cell r="J112">
            <v>72</v>
          </cell>
          <cell r="K112">
            <v>121</v>
          </cell>
          <cell r="L112">
            <v>84</v>
          </cell>
          <cell r="M112">
            <v>101128</v>
          </cell>
          <cell r="N112">
            <v>1.0507</v>
          </cell>
          <cell r="O112">
            <v>1.0545</v>
          </cell>
          <cell r="P112">
            <v>0</v>
          </cell>
          <cell r="Q112">
            <v>281287</v>
          </cell>
          <cell r="R112">
            <v>461693</v>
          </cell>
          <cell r="S112">
            <v>552641</v>
          </cell>
          <cell r="T112">
            <v>455353</v>
          </cell>
          <cell r="U112">
            <v>17629</v>
          </cell>
          <cell r="V112">
            <v>138781</v>
          </cell>
        </row>
        <row r="113">
          <cell r="A113" t="str">
            <v>15619</v>
          </cell>
          <cell r="B113" t="str">
            <v>15619</v>
          </cell>
          <cell r="C113" t="str">
            <v xml:space="preserve">Village Villa                       </v>
          </cell>
          <cell r="D113">
            <v>43830</v>
          </cell>
          <cell r="E113">
            <v>15309</v>
          </cell>
          <cell r="F113">
            <v>45</v>
          </cell>
          <cell r="G113">
            <v>17520</v>
          </cell>
          <cell r="H113">
            <v>10761</v>
          </cell>
          <cell r="I113">
            <v>63</v>
          </cell>
          <cell r="J113">
            <v>5</v>
          </cell>
          <cell r="K113">
            <v>84</v>
          </cell>
          <cell r="L113">
            <v>59</v>
          </cell>
          <cell r="M113">
            <v>56080</v>
          </cell>
          <cell r="N113">
            <v>1.1400999999999999</v>
          </cell>
          <cell r="O113">
            <v>1.0545</v>
          </cell>
          <cell r="P113">
            <v>0</v>
          </cell>
          <cell r="Q113">
            <v>243978</v>
          </cell>
          <cell r="R113">
            <v>151039</v>
          </cell>
          <cell r="S113">
            <v>354024</v>
          </cell>
          <cell r="T113">
            <v>235473</v>
          </cell>
          <cell r="U113">
            <v>29938</v>
          </cell>
          <cell r="V113">
            <v>0</v>
          </cell>
        </row>
        <row r="114">
          <cell r="A114" t="str">
            <v>15653</v>
          </cell>
          <cell r="B114" t="str">
            <v>15653</v>
          </cell>
          <cell r="C114" t="str">
            <v xml:space="preserve">Good Samaritan Society-Olathe       </v>
          </cell>
          <cell r="D114">
            <v>43830</v>
          </cell>
          <cell r="E114">
            <v>48795</v>
          </cell>
          <cell r="F114">
            <v>140</v>
          </cell>
          <cell r="G114">
            <v>51100</v>
          </cell>
          <cell r="H114">
            <v>31615</v>
          </cell>
          <cell r="I114">
            <v>153</v>
          </cell>
          <cell r="J114">
            <v>57</v>
          </cell>
          <cell r="K114">
            <v>167</v>
          </cell>
          <cell r="L114">
            <v>122</v>
          </cell>
          <cell r="M114">
            <v>214172</v>
          </cell>
          <cell r="N114">
            <v>0.97189999999999999</v>
          </cell>
          <cell r="O114">
            <v>1.0545</v>
          </cell>
          <cell r="P114">
            <v>0</v>
          </cell>
          <cell r="Q114">
            <v>1322926</v>
          </cell>
          <cell r="R114">
            <v>833588</v>
          </cell>
          <cell r="S114">
            <v>1479275</v>
          </cell>
          <cell r="T114">
            <v>1328734</v>
          </cell>
          <cell r="U114">
            <v>125350</v>
          </cell>
          <cell r="V114">
            <v>10282</v>
          </cell>
        </row>
        <row r="115">
          <cell r="A115" t="str">
            <v>15890</v>
          </cell>
          <cell r="B115" t="str">
            <v>15890</v>
          </cell>
          <cell r="C115" t="str">
            <v xml:space="preserve">Bethany Home Association            </v>
          </cell>
          <cell r="D115">
            <v>43830</v>
          </cell>
          <cell r="E115">
            <v>32455</v>
          </cell>
          <cell r="F115">
            <v>100</v>
          </cell>
          <cell r="G115">
            <v>36500</v>
          </cell>
          <cell r="H115">
            <v>14295</v>
          </cell>
          <cell r="I115">
            <v>219</v>
          </cell>
          <cell r="J115">
            <v>86</v>
          </cell>
          <cell r="K115">
            <v>228</v>
          </cell>
          <cell r="L115">
            <v>133</v>
          </cell>
          <cell r="M115">
            <v>192217</v>
          </cell>
          <cell r="N115">
            <v>1.0720000000000001</v>
          </cell>
          <cell r="O115">
            <v>1.0545</v>
          </cell>
          <cell r="P115">
            <v>0</v>
          </cell>
          <cell r="Q115">
            <v>702531</v>
          </cell>
          <cell r="R115">
            <v>635059</v>
          </cell>
          <cell r="S115">
            <v>1033519</v>
          </cell>
          <cell r="T115">
            <v>396647</v>
          </cell>
          <cell r="U115">
            <v>126977</v>
          </cell>
          <cell r="V115">
            <v>156787</v>
          </cell>
        </row>
        <row r="116">
          <cell r="A116" t="str">
            <v>15901</v>
          </cell>
          <cell r="B116" t="str">
            <v>15901</v>
          </cell>
          <cell r="C116" t="str">
            <v xml:space="preserve">Pine Village                        </v>
          </cell>
          <cell r="D116">
            <v>43830</v>
          </cell>
          <cell r="E116">
            <v>24838</v>
          </cell>
          <cell r="F116">
            <v>74</v>
          </cell>
          <cell r="G116">
            <v>27010</v>
          </cell>
          <cell r="H116">
            <v>15179</v>
          </cell>
          <cell r="I116">
            <v>147</v>
          </cell>
          <cell r="J116">
            <v>91</v>
          </cell>
          <cell r="K116">
            <v>159</v>
          </cell>
          <cell r="L116">
            <v>103</v>
          </cell>
          <cell r="M116">
            <v>131549</v>
          </cell>
          <cell r="N116">
            <v>1.0152000000000001</v>
          </cell>
          <cell r="O116">
            <v>1.0545</v>
          </cell>
          <cell r="P116">
            <v>0</v>
          </cell>
          <cell r="Q116">
            <v>584259</v>
          </cell>
          <cell r="R116">
            <v>653972</v>
          </cell>
          <cell r="S116">
            <v>755894</v>
          </cell>
          <cell r="T116">
            <v>538777</v>
          </cell>
          <cell r="U116">
            <v>0</v>
          </cell>
          <cell r="V116">
            <v>0</v>
          </cell>
        </row>
        <row r="117">
          <cell r="A117" t="str">
            <v>15991</v>
          </cell>
          <cell r="B117" t="str">
            <v>15991</v>
          </cell>
          <cell r="C117" t="str">
            <v xml:space="preserve">Medicalodges Coffeyville            </v>
          </cell>
          <cell r="D117">
            <v>43830</v>
          </cell>
          <cell r="E117">
            <v>9203</v>
          </cell>
          <cell r="F117">
            <v>40</v>
          </cell>
          <cell r="G117">
            <v>14600</v>
          </cell>
          <cell r="H117">
            <v>6755</v>
          </cell>
          <cell r="I117">
            <v>39</v>
          </cell>
          <cell r="J117">
            <v>36</v>
          </cell>
          <cell r="K117">
            <v>47</v>
          </cell>
          <cell r="L117">
            <v>23</v>
          </cell>
          <cell r="M117">
            <v>53148</v>
          </cell>
          <cell r="N117">
            <v>1.1082000000000001</v>
          </cell>
          <cell r="O117">
            <v>1.0545</v>
          </cell>
          <cell r="P117">
            <v>0</v>
          </cell>
          <cell r="Q117">
            <v>120549</v>
          </cell>
          <cell r="R117">
            <v>0</v>
          </cell>
          <cell r="S117">
            <v>368373</v>
          </cell>
          <cell r="T117">
            <v>304751</v>
          </cell>
          <cell r="U117">
            <v>24158</v>
          </cell>
          <cell r="V117">
            <v>0</v>
          </cell>
        </row>
        <row r="118">
          <cell r="A118" t="str">
            <v>16038</v>
          </cell>
          <cell r="B118" t="str">
            <v>16038</v>
          </cell>
          <cell r="C118" t="str">
            <v>Crestview Nursing &amp; Residential Livi</v>
          </cell>
          <cell r="D118">
            <v>43830</v>
          </cell>
          <cell r="E118">
            <v>8845</v>
          </cell>
          <cell r="F118">
            <v>34</v>
          </cell>
          <cell r="G118">
            <v>12410</v>
          </cell>
          <cell r="H118">
            <v>3114</v>
          </cell>
          <cell r="I118">
            <v>72</v>
          </cell>
          <cell r="J118">
            <v>34</v>
          </cell>
          <cell r="K118">
            <v>60</v>
          </cell>
          <cell r="L118">
            <v>47</v>
          </cell>
          <cell r="M118">
            <v>36791</v>
          </cell>
          <cell r="N118">
            <v>1.0630999999999999</v>
          </cell>
          <cell r="O118">
            <v>1.0545</v>
          </cell>
          <cell r="P118">
            <v>0</v>
          </cell>
          <cell r="Q118">
            <v>191374</v>
          </cell>
          <cell r="R118">
            <v>6418</v>
          </cell>
          <cell r="S118">
            <v>316930</v>
          </cell>
          <cell r="T118">
            <v>150404</v>
          </cell>
          <cell r="U118">
            <v>1047</v>
          </cell>
          <cell r="V118">
            <v>0</v>
          </cell>
        </row>
        <row r="119">
          <cell r="A119" t="str">
            <v>16103</v>
          </cell>
          <cell r="B119" t="str">
            <v>16103</v>
          </cell>
          <cell r="C119" t="str">
            <v xml:space="preserve">Andbe Home, Inc.                    </v>
          </cell>
          <cell r="D119">
            <v>43830</v>
          </cell>
          <cell r="E119">
            <v>22496</v>
          </cell>
          <cell r="F119">
            <v>68</v>
          </cell>
          <cell r="G119">
            <v>24820</v>
          </cell>
          <cell r="H119">
            <v>11328</v>
          </cell>
          <cell r="I119">
            <v>116</v>
          </cell>
          <cell r="J119">
            <v>65</v>
          </cell>
          <cell r="K119">
            <v>111</v>
          </cell>
          <cell r="L119">
            <v>64</v>
          </cell>
          <cell r="M119">
            <v>125306</v>
          </cell>
          <cell r="N119">
            <v>0.97650000000000003</v>
          </cell>
          <cell r="O119">
            <v>1.0545</v>
          </cell>
          <cell r="P119">
            <v>0</v>
          </cell>
          <cell r="Q119">
            <v>560544</v>
          </cell>
          <cell r="R119">
            <v>362080</v>
          </cell>
          <cell r="S119">
            <v>889191</v>
          </cell>
          <cell r="T119">
            <v>290800</v>
          </cell>
          <cell r="U119">
            <v>73385</v>
          </cell>
          <cell r="V119">
            <v>131363</v>
          </cell>
        </row>
        <row r="120">
          <cell r="A120" t="str">
            <v>16261</v>
          </cell>
          <cell r="B120" t="str">
            <v>16261</v>
          </cell>
          <cell r="C120" t="str">
            <v xml:space="preserve">Leonardville Nursing Home           </v>
          </cell>
          <cell r="D120">
            <v>43830</v>
          </cell>
          <cell r="E120">
            <v>19271</v>
          </cell>
          <cell r="F120">
            <v>59</v>
          </cell>
          <cell r="G120">
            <v>21535</v>
          </cell>
          <cell r="H120">
            <v>7912</v>
          </cell>
          <cell r="I120">
            <v>91</v>
          </cell>
          <cell r="J120">
            <v>30</v>
          </cell>
          <cell r="K120">
            <v>82</v>
          </cell>
          <cell r="L120">
            <v>64</v>
          </cell>
          <cell r="M120">
            <v>86517</v>
          </cell>
          <cell r="N120">
            <v>0.98050000000000004</v>
          </cell>
          <cell r="O120">
            <v>1.0545</v>
          </cell>
          <cell r="P120">
            <v>0</v>
          </cell>
          <cell r="Q120">
            <v>217647</v>
          </cell>
          <cell r="R120">
            <v>571786</v>
          </cell>
          <cell r="S120">
            <v>462477</v>
          </cell>
          <cell r="T120">
            <v>363110</v>
          </cell>
          <cell r="U120">
            <v>28199</v>
          </cell>
          <cell r="V120">
            <v>0</v>
          </cell>
        </row>
        <row r="121">
          <cell r="A121" t="str">
            <v>16338</v>
          </cell>
          <cell r="B121" t="str">
            <v>16338</v>
          </cell>
          <cell r="C121" t="str">
            <v xml:space="preserve">Park Lane Nursing Home              </v>
          </cell>
          <cell r="D121">
            <v>43830</v>
          </cell>
          <cell r="E121">
            <v>21562</v>
          </cell>
          <cell r="F121">
            <v>68</v>
          </cell>
          <cell r="G121">
            <v>24820</v>
          </cell>
          <cell r="H121">
            <v>9943</v>
          </cell>
          <cell r="I121">
            <v>132</v>
          </cell>
          <cell r="J121">
            <v>49</v>
          </cell>
          <cell r="K121">
            <v>128</v>
          </cell>
          <cell r="L121">
            <v>98</v>
          </cell>
          <cell r="M121">
            <v>130755</v>
          </cell>
          <cell r="N121">
            <v>0.96930000000000005</v>
          </cell>
          <cell r="O121">
            <v>1.0545</v>
          </cell>
          <cell r="P121">
            <v>0</v>
          </cell>
          <cell r="Q121">
            <v>381086</v>
          </cell>
          <cell r="R121">
            <v>386345</v>
          </cell>
          <cell r="S121">
            <v>729814</v>
          </cell>
          <cell r="T121">
            <v>480788</v>
          </cell>
          <cell r="U121">
            <v>40593</v>
          </cell>
          <cell r="V121">
            <v>285027</v>
          </cell>
        </row>
        <row r="122">
          <cell r="A122" t="str">
            <v>16351</v>
          </cell>
          <cell r="B122" t="str">
            <v>16351</v>
          </cell>
          <cell r="C122" t="str">
            <v xml:space="preserve">Cheney Golden Age Home Inc.         </v>
          </cell>
          <cell r="D122">
            <v>43830</v>
          </cell>
          <cell r="E122">
            <v>15924</v>
          </cell>
          <cell r="F122">
            <v>45</v>
          </cell>
          <cell r="G122">
            <v>16425</v>
          </cell>
          <cell r="H122">
            <v>7678</v>
          </cell>
          <cell r="I122">
            <v>75</v>
          </cell>
          <cell r="J122">
            <v>48</v>
          </cell>
          <cell r="K122">
            <v>69</v>
          </cell>
          <cell r="L122">
            <v>48</v>
          </cell>
          <cell r="M122">
            <v>68040</v>
          </cell>
          <cell r="N122">
            <v>0.99719999999999998</v>
          </cell>
          <cell r="O122">
            <v>1.0545</v>
          </cell>
          <cell r="P122">
            <v>0</v>
          </cell>
          <cell r="Q122">
            <v>179209</v>
          </cell>
          <cell r="R122">
            <v>159285</v>
          </cell>
          <cell r="S122">
            <v>552230</v>
          </cell>
          <cell r="T122">
            <v>299662</v>
          </cell>
          <cell r="U122">
            <v>35967</v>
          </cell>
          <cell r="V122">
            <v>35971</v>
          </cell>
        </row>
        <row r="123">
          <cell r="A123" t="str">
            <v>16419</v>
          </cell>
          <cell r="B123" t="str">
            <v>16418</v>
          </cell>
          <cell r="C123" t="str">
            <v>Clearwater Nursing and Rehabilitatio</v>
          </cell>
          <cell r="D123">
            <v>43465</v>
          </cell>
          <cell r="E123">
            <v>21320</v>
          </cell>
          <cell r="F123">
            <v>69</v>
          </cell>
          <cell r="G123">
            <v>25185</v>
          </cell>
          <cell r="H123">
            <v>12895</v>
          </cell>
          <cell r="I123">
            <v>63</v>
          </cell>
          <cell r="J123">
            <v>80</v>
          </cell>
          <cell r="K123">
            <v>60</v>
          </cell>
          <cell r="L123">
            <v>8</v>
          </cell>
          <cell r="M123">
            <v>91875</v>
          </cell>
          <cell r="N123">
            <v>1.1458999999999999</v>
          </cell>
          <cell r="O123">
            <v>1.0545</v>
          </cell>
          <cell r="P123">
            <v>0</v>
          </cell>
          <cell r="Q123">
            <v>311466</v>
          </cell>
          <cell r="R123">
            <v>229811</v>
          </cell>
          <cell r="S123">
            <v>576820</v>
          </cell>
          <cell r="T123">
            <v>448586</v>
          </cell>
          <cell r="U123">
            <v>56002</v>
          </cell>
          <cell r="V123">
            <v>5951</v>
          </cell>
        </row>
        <row r="124">
          <cell r="A124" t="str">
            <v>16554</v>
          </cell>
          <cell r="B124" t="str">
            <v>16554</v>
          </cell>
          <cell r="C124" t="str">
            <v xml:space="preserve">ML-OP Oxford, LLC                   </v>
          </cell>
          <cell r="D124">
            <v>43830</v>
          </cell>
          <cell r="E124">
            <v>8683</v>
          </cell>
          <cell r="F124">
            <v>32</v>
          </cell>
          <cell r="G124">
            <v>11680</v>
          </cell>
          <cell r="H124">
            <v>6770</v>
          </cell>
          <cell r="I124">
            <v>43</v>
          </cell>
          <cell r="J124">
            <v>54</v>
          </cell>
          <cell r="K124">
            <v>31</v>
          </cell>
          <cell r="L124">
            <v>16</v>
          </cell>
          <cell r="M124">
            <v>29963</v>
          </cell>
          <cell r="N124">
            <v>0.9718</v>
          </cell>
          <cell r="O124">
            <v>1.0545</v>
          </cell>
          <cell r="P124">
            <v>0</v>
          </cell>
          <cell r="Q124">
            <v>145963</v>
          </cell>
          <cell r="R124">
            <v>25610</v>
          </cell>
          <cell r="S124">
            <v>184468</v>
          </cell>
          <cell r="T124">
            <v>136653</v>
          </cell>
          <cell r="U124">
            <v>19590</v>
          </cell>
          <cell r="V124">
            <v>260033</v>
          </cell>
        </row>
        <row r="125">
          <cell r="A125" t="str">
            <v>16597</v>
          </cell>
          <cell r="B125" t="str">
            <v>16597</v>
          </cell>
          <cell r="C125" t="str">
            <v xml:space="preserve">The Centennial Homestead, Inc.      </v>
          </cell>
          <cell r="D125">
            <v>43830</v>
          </cell>
          <cell r="E125">
            <v>8245</v>
          </cell>
          <cell r="F125">
            <v>31</v>
          </cell>
          <cell r="G125">
            <v>11315</v>
          </cell>
          <cell r="H125">
            <v>4707</v>
          </cell>
          <cell r="I125">
            <v>33</v>
          </cell>
          <cell r="J125">
            <v>24</v>
          </cell>
          <cell r="K125">
            <v>45</v>
          </cell>
          <cell r="L125">
            <v>21</v>
          </cell>
          <cell r="M125">
            <v>36715</v>
          </cell>
          <cell r="N125">
            <v>0.9052</v>
          </cell>
          <cell r="O125">
            <v>1.0545</v>
          </cell>
          <cell r="P125">
            <v>0</v>
          </cell>
          <cell r="Q125">
            <v>197507</v>
          </cell>
          <cell r="R125">
            <v>0</v>
          </cell>
          <cell r="S125">
            <v>322780</v>
          </cell>
          <cell r="T125">
            <v>168088</v>
          </cell>
          <cell r="U125">
            <v>0</v>
          </cell>
          <cell r="V125">
            <v>0</v>
          </cell>
        </row>
        <row r="126">
          <cell r="A126" t="str">
            <v>16780</v>
          </cell>
          <cell r="B126" t="str">
            <v>16780</v>
          </cell>
          <cell r="C126" t="str">
            <v xml:space="preserve">Life Care Center of Burlington      </v>
          </cell>
          <cell r="D126">
            <v>43830</v>
          </cell>
          <cell r="E126">
            <v>22855</v>
          </cell>
          <cell r="F126">
            <v>77</v>
          </cell>
          <cell r="G126">
            <v>28105</v>
          </cell>
          <cell r="H126">
            <v>15309</v>
          </cell>
          <cell r="I126">
            <v>80</v>
          </cell>
          <cell r="J126">
            <v>59</v>
          </cell>
          <cell r="K126">
            <v>70</v>
          </cell>
          <cell r="L126">
            <v>40</v>
          </cell>
          <cell r="M126">
            <v>81510</v>
          </cell>
          <cell r="N126">
            <v>1.1006</v>
          </cell>
          <cell r="O126">
            <v>1.0545</v>
          </cell>
          <cell r="P126">
            <v>0</v>
          </cell>
          <cell r="Q126">
            <v>464514</v>
          </cell>
          <cell r="R126">
            <v>0</v>
          </cell>
          <cell r="S126">
            <v>609008</v>
          </cell>
          <cell r="T126">
            <v>458699</v>
          </cell>
          <cell r="U126">
            <v>0</v>
          </cell>
          <cell r="V126">
            <v>0</v>
          </cell>
        </row>
        <row r="127">
          <cell r="A127" t="str">
            <v>16813</v>
          </cell>
          <cell r="B127" t="str">
            <v>16813</v>
          </cell>
          <cell r="C127" t="str">
            <v xml:space="preserve">Winfield Senior Living Community    </v>
          </cell>
          <cell r="D127">
            <v>43830</v>
          </cell>
          <cell r="E127">
            <v>14837</v>
          </cell>
          <cell r="F127">
            <v>45</v>
          </cell>
          <cell r="G127">
            <v>16425</v>
          </cell>
          <cell r="H127">
            <v>8267</v>
          </cell>
          <cell r="I127">
            <v>56</v>
          </cell>
          <cell r="J127">
            <v>44</v>
          </cell>
          <cell r="K127">
            <v>73</v>
          </cell>
          <cell r="L127">
            <v>47</v>
          </cell>
          <cell r="M127">
            <v>55792</v>
          </cell>
          <cell r="N127">
            <v>1.1347</v>
          </cell>
          <cell r="O127">
            <v>1.0545</v>
          </cell>
          <cell r="P127">
            <v>0</v>
          </cell>
          <cell r="Q127">
            <v>206071</v>
          </cell>
          <cell r="R127">
            <v>104692</v>
          </cell>
          <cell r="S127">
            <v>403633</v>
          </cell>
          <cell r="T127">
            <v>245775</v>
          </cell>
          <cell r="U127">
            <v>31506</v>
          </cell>
          <cell r="V127">
            <v>0</v>
          </cell>
        </row>
        <row r="128">
          <cell r="A128" t="str">
            <v>16837</v>
          </cell>
          <cell r="B128" t="str">
            <v>16837</v>
          </cell>
          <cell r="C128" t="str">
            <v xml:space="preserve">Great Bend Health and Rehab Center  </v>
          </cell>
          <cell r="D128">
            <v>43830</v>
          </cell>
          <cell r="E128">
            <v>15668</v>
          </cell>
          <cell r="F128">
            <v>45</v>
          </cell>
          <cell r="G128">
            <v>12745</v>
          </cell>
          <cell r="H128">
            <v>11608</v>
          </cell>
          <cell r="I128">
            <v>66</v>
          </cell>
          <cell r="J128">
            <v>59</v>
          </cell>
          <cell r="K128">
            <v>61</v>
          </cell>
          <cell r="L128">
            <v>37</v>
          </cell>
          <cell r="M128">
            <v>73866</v>
          </cell>
          <cell r="N128">
            <v>1.0622</v>
          </cell>
          <cell r="O128">
            <v>1.0545</v>
          </cell>
          <cell r="P128">
            <v>0</v>
          </cell>
          <cell r="Q128">
            <v>163041</v>
          </cell>
          <cell r="R128">
            <v>52671</v>
          </cell>
          <cell r="S128">
            <v>353731</v>
          </cell>
          <cell r="T128">
            <v>367794</v>
          </cell>
          <cell r="U128">
            <v>0</v>
          </cell>
          <cell r="V128">
            <v>30528</v>
          </cell>
        </row>
        <row r="129">
          <cell r="A129" t="str">
            <v>16845</v>
          </cell>
          <cell r="B129" t="str">
            <v>16845</v>
          </cell>
          <cell r="C129" t="str">
            <v xml:space="preserve">Chapman Valley Manor                </v>
          </cell>
          <cell r="D129">
            <v>43830</v>
          </cell>
          <cell r="E129">
            <v>13333</v>
          </cell>
          <cell r="F129">
            <v>42</v>
          </cell>
          <cell r="G129">
            <v>15873</v>
          </cell>
          <cell r="H129">
            <v>4146</v>
          </cell>
          <cell r="I129">
            <v>59</v>
          </cell>
          <cell r="J129">
            <v>20</v>
          </cell>
          <cell r="K129">
            <v>74</v>
          </cell>
          <cell r="L129">
            <v>47</v>
          </cell>
          <cell r="M129">
            <v>50390</v>
          </cell>
          <cell r="N129">
            <v>0.9395</v>
          </cell>
          <cell r="O129">
            <v>1.0545</v>
          </cell>
          <cell r="P129">
            <v>0</v>
          </cell>
          <cell r="Q129">
            <v>100698</v>
          </cell>
          <cell r="R129">
            <v>86330</v>
          </cell>
          <cell r="S129">
            <v>431746</v>
          </cell>
          <cell r="T129">
            <v>320278</v>
          </cell>
          <cell r="U129">
            <v>70556</v>
          </cell>
          <cell r="V129">
            <v>3149</v>
          </cell>
        </row>
        <row r="130">
          <cell r="A130" t="str">
            <v>16902</v>
          </cell>
          <cell r="B130" t="str">
            <v>16902</v>
          </cell>
          <cell r="C130" t="str">
            <v xml:space="preserve">Schowalter Villa                    </v>
          </cell>
          <cell r="D130">
            <v>43830</v>
          </cell>
          <cell r="E130">
            <v>34594</v>
          </cell>
          <cell r="F130">
            <v>105</v>
          </cell>
          <cell r="G130">
            <v>38325</v>
          </cell>
          <cell r="H130">
            <v>17791</v>
          </cell>
          <cell r="I130">
            <v>301</v>
          </cell>
          <cell r="J130">
            <v>103</v>
          </cell>
          <cell r="K130">
            <v>311</v>
          </cell>
          <cell r="L130">
            <v>235</v>
          </cell>
          <cell r="M130">
            <v>195103</v>
          </cell>
          <cell r="N130">
            <v>1.0234000000000001</v>
          </cell>
          <cell r="O130">
            <v>1.0545</v>
          </cell>
          <cell r="P130">
            <v>0</v>
          </cell>
          <cell r="Q130">
            <v>585155</v>
          </cell>
          <cell r="R130">
            <v>877765</v>
          </cell>
          <cell r="S130">
            <v>1106731</v>
          </cell>
          <cell r="T130">
            <v>1160859</v>
          </cell>
          <cell r="U130">
            <v>121746</v>
          </cell>
          <cell r="V130">
            <v>0</v>
          </cell>
        </row>
        <row r="131">
          <cell r="A131" t="str">
            <v>17148</v>
          </cell>
          <cell r="B131" t="str">
            <v>17148</v>
          </cell>
          <cell r="C131" t="str">
            <v xml:space="preserve">Good Sam Society-Hutchinson Village </v>
          </cell>
          <cell r="D131">
            <v>43830</v>
          </cell>
          <cell r="E131">
            <v>22363</v>
          </cell>
          <cell r="F131">
            <v>65</v>
          </cell>
          <cell r="G131">
            <v>25090</v>
          </cell>
          <cell r="H131">
            <v>15175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93947</v>
          </cell>
          <cell r="N131">
            <v>0.98550000000000004</v>
          </cell>
          <cell r="O131">
            <v>1.0545</v>
          </cell>
          <cell r="P131">
            <v>0</v>
          </cell>
          <cell r="Q131">
            <v>490717</v>
          </cell>
          <cell r="R131">
            <v>254878</v>
          </cell>
          <cell r="S131">
            <v>575517</v>
          </cell>
          <cell r="T131">
            <v>417518</v>
          </cell>
          <cell r="U131">
            <v>43349</v>
          </cell>
          <cell r="V131">
            <v>23693</v>
          </cell>
        </row>
        <row r="132">
          <cell r="A132" t="str">
            <v>17296</v>
          </cell>
          <cell r="B132" t="str">
            <v>17295</v>
          </cell>
          <cell r="C132" t="str">
            <v xml:space="preserve">Good Samaritan Society-Sherman C    </v>
          </cell>
          <cell r="D132">
            <v>43465</v>
          </cell>
          <cell r="E132">
            <v>13464</v>
          </cell>
          <cell r="F132">
            <v>45</v>
          </cell>
          <cell r="G132">
            <v>16425</v>
          </cell>
          <cell r="H132">
            <v>8133</v>
          </cell>
          <cell r="I132">
            <v>46</v>
          </cell>
          <cell r="J132">
            <v>31</v>
          </cell>
          <cell r="K132">
            <v>42</v>
          </cell>
          <cell r="L132">
            <v>28</v>
          </cell>
          <cell r="M132">
            <v>55511</v>
          </cell>
          <cell r="N132">
            <v>1.0286</v>
          </cell>
          <cell r="O132">
            <v>1.0545</v>
          </cell>
          <cell r="P132">
            <v>0</v>
          </cell>
          <cell r="Q132">
            <v>152878</v>
          </cell>
          <cell r="R132">
            <v>115658</v>
          </cell>
          <cell r="S132">
            <v>448272</v>
          </cell>
          <cell r="T132">
            <v>236343</v>
          </cell>
          <cell r="U132">
            <v>27309</v>
          </cell>
          <cell r="V132">
            <v>142141</v>
          </cell>
        </row>
        <row r="133">
          <cell r="A133" t="str">
            <v>17328</v>
          </cell>
          <cell r="B133" t="str">
            <v>17328</v>
          </cell>
          <cell r="C133" t="str">
            <v>Logan Manor Community Health Service</v>
          </cell>
          <cell r="D133">
            <v>43830</v>
          </cell>
          <cell r="E133">
            <v>12200</v>
          </cell>
          <cell r="F133">
            <v>36</v>
          </cell>
          <cell r="G133">
            <v>13140</v>
          </cell>
          <cell r="H133">
            <v>8091</v>
          </cell>
          <cell r="I133">
            <v>51</v>
          </cell>
          <cell r="J133">
            <v>20</v>
          </cell>
          <cell r="K133">
            <v>53</v>
          </cell>
          <cell r="L133">
            <v>38</v>
          </cell>
          <cell r="M133">
            <v>55814</v>
          </cell>
          <cell r="N133">
            <v>0.98899999999999999</v>
          </cell>
          <cell r="O133">
            <v>1.0545</v>
          </cell>
          <cell r="P133">
            <v>0</v>
          </cell>
          <cell r="Q133">
            <v>131258</v>
          </cell>
          <cell r="R133">
            <v>66999</v>
          </cell>
          <cell r="S133">
            <v>499233</v>
          </cell>
          <cell r="T133">
            <v>177858</v>
          </cell>
          <cell r="U133">
            <v>27584</v>
          </cell>
          <cell r="V133">
            <v>10062</v>
          </cell>
        </row>
        <row r="134">
          <cell r="A134" t="str">
            <v>17352</v>
          </cell>
          <cell r="B134" t="str">
            <v>17352</v>
          </cell>
          <cell r="C134" t="str">
            <v xml:space="preserve">Linn Community Nursing Home         </v>
          </cell>
          <cell r="D134">
            <v>43830</v>
          </cell>
          <cell r="E134">
            <v>17439</v>
          </cell>
          <cell r="F134">
            <v>52</v>
          </cell>
          <cell r="G134">
            <v>18980</v>
          </cell>
          <cell r="H134">
            <v>9059</v>
          </cell>
          <cell r="I134">
            <v>113</v>
          </cell>
          <cell r="J134">
            <v>81</v>
          </cell>
          <cell r="K134">
            <v>93</v>
          </cell>
          <cell r="L134">
            <v>58</v>
          </cell>
          <cell r="M134">
            <v>76048</v>
          </cell>
          <cell r="N134">
            <v>1.0034000000000001</v>
          </cell>
          <cell r="O134">
            <v>1.0545</v>
          </cell>
          <cell r="P134">
            <v>0</v>
          </cell>
          <cell r="Q134">
            <v>351222</v>
          </cell>
          <cell r="R134">
            <v>149281</v>
          </cell>
          <cell r="S134">
            <v>459887</v>
          </cell>
          <cell r="T134">
            <v>342432</v>
          </cell>
          <cell r="U134">
            <v>19779</v>
          </cell>
          <cell r="V134">
            <v>0</v>
          </cell>
        </row>
        <row r="135">
          <cell r="A135" t="str">
            <v>17386</v>
          </cell>
          <cell r="B135" t="str">
            <v>17386</v>
          </cell>
          <cell r="C135" t="str">
            <v xml:space="preserve">Sunporch of Dodge City              </v>
          </cell>
          <cell r="D135">
            <v>43830</v>
          </cell>
          <cell r="E135">
            <v>14346</v>
          </cell>
          <cell r="F135">
            <v>45</v>
          </cell>
          <cell r="G135">
            <v>16425</v>
          </cell>
          <cell r="H135">
            <v>10717</v>
          </cell>
          <cell r="I135">
            <v>52</v>
          </cell>
          <cell r="J135">
            <v>29</v>
          </cell>
          <cell r="K135">
            <v>46</v>
          </cell>
          <cell r="L135">
            <v>34</v>
          </cell>
          <cell r="M135">
            <v>48741</v>
          </cell>
          <cell r="N135">
            <v>0.99029999999999996</v>
          </cell>
          <cell r="O135">
            <v>1.0545</v>
          </cell>
          <cell r="P135">
            <v>0</v>
          </cell>
          <cell r="Q135">
            <v>137271</v>
          </cell>
          <cell r="R135">
            <v>182717</v>
          </cell>
          <cell r="S135">
            <v>317750</v>
          </cell>
          <cell r="T135">
            <v>276092</v>
          </cell>
          <cell r="U135">
            <v>16880</v>
          </cell>
          <cell r="V135">
            <v>55893</v>
          </cell>
        </row>
        <row r="136">
          <cell r="A136" t="str">
            <v>17486</v>
          </cell>
          <cell r="B136" t="str">
            <v>17486</v>
          </cell>
          <cell r="C136" t="str">
            <v xml:space="preserve">Good Samaritan Society-Hays         </v>
          </cell>
          <cell r="D136">
            <v>43830</v>
          </cell>
          <cell r="E136">
            <v>21976</v>
          </cell>
          <cell r="F136">
            <v>70</v>
          </cell>
          <cell r="G136">
            <v>25550</v>
          </cell>
          <cell r="H136">
            <v>10905</v>
          </cell>
          <cell r="I136">
            <v>65</v>
          </cell>
          <cell r="J136">
            <v>85</v>
          </cell>
          <cell r="K136">
            <v>62</v>
          </cell>
          <cell r="L136">
            <v>29</v>
          </cell>
          <cell r="M136">
            <v>86788</v>
          </cell>
          <cell r="N136">
            <v>1.1138999999999999</v>
          </cell>
          <cell r="O136">
            <v>1.0545</v>
          </cell>
          <cell r="P136">
            <v>0</v>
          </cell>
          <cell r="Q136">
            <v>297805</v>
          </cell>
          <cell r="R136">
            <v>176570</v>
          </cell>
          <cell r="S136">
            <v>595591</v>
          </cell>
          <cell r="T136">
            <v>492752</v>
          </cell>
          <cell r="U136">
            <v>2506</v>
          </cell>
          <cell r="V136">
            <v>22804</v>
          </cell>
        </row>
        <row r="137">
          <cell r="A137" t="str">
            <v>17497</v>
          </cell>
          <cell r="B137" t="str">
            <v>17497</v>
          </cell>
          <cell r="C137" t="str">
            <v xml:space="preserve">Good Samaritan Society-Lyons        </v>
          </cell>
          <cell r="D137">
            <v>43830</v>
          </cell>
          <cell r="E137">
            <v>12559</v>
          </cell>
          <cell r="F137">
            <v>39</v>
          </cell>
          <cell r="G137">
            <v>14235</v>
          </cell>
          <cell r="H137">
            <v>7996</v>
          </cell>
          <cell r="I137">
            <v>46</v>
          </cell>
          <cell r="J137">
            <v>28</v>
          </cell>
          <cell r="K137">
            <v>46</v>
          </cell>
          <cell r="L137">
            <v>29</v>
          </cell>
          <cell r="M137">
            <v>48737</v>
          </cell>
          <cell r="N137">
            <v>0.91949999999999998</v>
          </cell>
          <cell r="O137">
            <v>1.0545</v>
          </cell>
          <cell r="P137">
            <v>0</v>
          </cell>
          <cell r="Q137">
            <v>311217</v>
          </cell>
          <cell r="R137">
            <v>243357</v>
          </cell>
          <cell r="S137">
            <v>172014</v>
          </cell>
          <cell r="T137">
            <v>176595</v>
          </cell>
          <cell r="U137">
            <v>0</v>
          </cell>
          <cell r="V137">
            <v>11365</v>
          </cell>
        </row>
        <row r="138">
          <cell r="A138" t="str">
            <v>17508</v>
          </cell>
          <cell r="B138" t="str">
            <v>17508</v>
          </cell>
          <cell r="C138" t="str">
            <v xml:space="preserve">Good Samaritan Society-Liberal      </v>
          </cell>
          <cell r="D138">
            <v>43830</v>
          </cell>
          <cell r="E138">
            <v>13783</v>
          </cell>
          <cell r="F138">
            <v>45</v>
          </cell>
          <cell r="G138">
            <v>16425</v>
          </cell>
          <cell r="H138">
            <v>8894</v>
          </cell>
          <cell r="I138">
            <v>57</v>
          </cell>
          <cell r="J138">
            <v>35</v>
          </cell>
          <cell r="K138">
            <v>51</v>
          </cell>
          <cell r="L138">
            <v>36</v>
          </cell>
          <cell r="M138">
            <v>56818</v>
          </cell>
          <cell r="N138">
            <v>1.0423</v>
          </cell>
          <cell r="O138">
            <v>1.0545</v>
          </cell>
          <cell r="P138">
            <v>0</v>
          </cell>
          <cell r="Q138">
            <v>82282</v>
          </cell>
          <cell r="R138">
            <v>273697</v>
          </cell>
          <cell r="S138">
            <v>284477</v>
          </cell>
          <cell r="T138">
            <v>258209</v>
          </cell>
          <cell r="U138">
            <v>41184</v>
          </cell>
          <cell r="V138">
            <v>88644</v>
          </cell>
        </row>
        <row r="139">
          <cell r="A139" t="str">
            <v>17521</v>
          </cell>
          <cell r="B139" t="str">
            <v>17521</v>
          </cell>
          <cell r="C139" t="str">
            <v xml:space="preserve">Parkview Care Center                </v>
          </cell>
          <cell r="D139">
            <v>43830</v>
          </cell>
          <cell r="E139">
            <v>18599</v>
          </cell>
          <cell r="F139">
            <v>58</v>
          </cell>
          <cell r="G139">
            <v>21170</v>
          </cell>
          <cell r="H139">
            <v>9511</v>
          </cell>
          <cell r="I139">
            <v>86</v>
          </cell>
          <cell r="J139">
            <v>41</v>
          </cell>
          <cell r="K139">
            <v>81</v>
          </cell>
          <cell r="L139">
            <v>52</v>
          </cell>
          <cell r="M139">
            <v>69350</v>
          </cell>
          <cell r="N139">
            <v>0.98060000000000003</v>
          </cell>
          <cell r="O139">
            <v>1.0545</v>
          </cell>
          <cell r="P139">
            <v>0</v>
          </cell>
          <cell r="Q139">
            <v>168742</v>
          </cell>
          <cell r="R139">
            <v>0</v>
          </cell>
          <cell r="S139">
            <v>661969</v>
          </cell>
          <cell r="T139">
            <v>410416</v>
          </cell>
          <cell r="U139">
            <v>0</v>
          </cell>
          <cell r="V139">
            <v>0</v>
          </cell>
        </row>
        <row r="140">
          <cell r="A140" t="str">
            <v>17565</v>
          </cell>
          <cell r="B140" t="str">
            <v>17565</v>
          </cell>
          <cell r="C140" t="str">
            <v xml:space="preserve">Mt. Hope Nursing Center             </v>
          </cell>
          <cell r="D140">
            <v>43830</v>
          </cell>
          <cell r="E140">
            <v>13214</v>
          </cell>
          <cell r="F140">
            <v>40</v>
          </cell>
          <cell r="G140">
            <v>13680</v>
          </cell>
          <cell r="H140">
            <v>6815</v>
          </cell>
          <cell r="I140">
            <v>58</v>
          </cell>
          <cell r="J140">
            <v>52</v>
          </cell>
          <cell r="K140">
            <v>63</v>
          </cell>
          <cell r="L140">
            <v>36</v>
          </cell>
          <cell r="M140">
            <v>54790</v>
          </cell>
          <cell r="N140">
            <v>0.98819999999999997</v>
          </cell>
          <cell r="O140">
            <v>1.0545</v>
          </cell>
          <cell r="P140">
            <v>0</v>
          </cell>
          <cell r="Q140">
            <v>236377</v>
          </cell>
          <cell r="R140">
            <v>47572</v>
          </cell>
          <cell r="S140">
            <v>364534</v>
          </cell>
          <cell r="T140">
            <v>145776</v>
          </cell>
          <cell r="U140">
            <v>54131</v>
          </cell>
          <cell r="V140">
            <v>61914</v>
          </cell>
        </row>
        <row r="141">
          <cell r="A141" t="str">
            <v>17577</v>
          </cell>
          <cell r="B141" t="str">
            <v>17577</v>
          </cell>
          <cell r="C141" t="str">
            <v xml:space="preserve">Lincoln Park Manor, Inc.            </v>
          </cell>
          <cell r="D141">
            <v>43830</v>
          </cell>
          <cell r="E141">
            <v>11298</v>
          </cell>
          <cell r="F141">
            <v>36</v>
          </cell>
          <cell r="G141">
            <v>13140</v>
          </cell>
          <cell r="H141">
            <v>3061</v>
          </cell>
          <cell r="I141">
            <v>68</v>
          </cell>
          <cell r="J141">
            <v>28</v>
          </cell>
          <cell r="K141">
            <v>70</v>
          </cell>
          <cell r="L141">
            <v>51</v>
          </cell>
          <cell r="M141">
            <v>43394</v>
          </cell>
          <cell r="N141">
            <v>0.96289999999999998</v>
          </cell>
          <cell r="O141">
            <v>1.0545</v>
          </cell>
          <cell r="P141">
            <v>0</v>
          </cell>
          <cell r="Q141">
            <v>201823</v>
          </cell>
          <cell r="R141">
            <v>75020</v>
          </cell>
          <cell r="S141">
            <v>286691</v>
          </cell>
          <cell r="T141">
            <v>186432</v>
          </cell>
          <cell r="U141">
            <v>1773</v>
          </cell>
          <cell r="V141">
            <v>148744</v>
          </cell>
        </row>
        <row r="142">
          <cell r="A142" t="str">
            <v>17587</v>
          </cell>
          <cell r="B142" t="str">
            <v>17587</v>
          </cell>
          <cell r="C142" t="str">
            <v xml:space="preserve">Protection Valley Manor             </v>
          </cell>
          <cell r="D142">
            <v>43830</v>
          </cell>
          <cell r="E142">
            <v>15496</v>
          </cell>
          <cell r="F142">
            <v>45</v>
          </cell>
          <cell r="G142">
            <v>16425</v>
          </cell>
          <cell r="H142">
            <v>14534</v>
          </cell>
          <cell r="I142">
            <v>64</v>
          </cell>
          <cell r="J142">
            <v>17</v>
          </cell>
          <cell r="K142">
            <v>78</v>
          </cell>
          <cell r="L142">
            <v>51</v>
          </cell>
          <cell r="M142">
            <v>45306</v>
          </cell>
          <cell r="N142">
            <v>0.75270000000000004</v>
          </cell>
          <cell r="O142">
            <v>1.0545</v>
          </cell>
          <cell r="P142">
            <v>0</v>
          </cell>
          <cell r="Q142">
            <v>173325</v>
          </cell>
          <cell r="R142">
            <v>161918</v>
          </cell>
          <cell r="S142">
            <v>260154</v>
          </cell>
          <cell r="T142">
            <v>254151</v>
          </cell>
          <cell r="U142">
            <v>27669</v>
          </cell>
          <cell r="V142">
            <v>8600</v>
          </cell>
        </row>
        <row r="143">
          <cell r="A143" t="str">
            <v>17655</v>
          </cell>
          <cell r="B143" t="str">
            <v>17655</v>
          </cell>
          <cell r="C143" t="str">
            <v xml:space="preserve">Leisure Homestead at Stafford       </v>
          </cell>
          <cell r="D143">
            <v>43830</v>
          </cell>
          <cell r="E143">
            <v>10371</v>
          </cell>
          <cell r="F143">
            <v>30</v>
          </cell>
          <cell r="G143">
            <v>9125</v>
          </cell>
          <cell r="H143">
            <v>7702</v>
          </cell>
          <cell r="I143">
            <v>46</v>
          </cell>
          <cell r="J143">
            <v>16</v>
          </cell>
          <cell r="K143">
            <v>44</v>
          </cell>
          <cell r="L143">
            <v>37</v>
          </cell>
          <cell r="M143">
            <v>53928</v>
          </cell>
          <cell r="N143">
            <v>0.99170000000000003</v>
          </cell>
          <cell r="O143">
            <v>1.0545</v>
          </cell>
          <cell r="P143">
            <v>0</v>
          </cell>
          <cell r="Q143">
            <v>39857</v>
          </cell>
          <cell r="R143">
            <v>232003</v>
          </cell>
          <cell r="S143">
            <v>175169</v>
          </cell>
          <cell r="T143">
            <v>249692</v>
          </cell>
          <cell r="U143">
            <v>0</v>
          </cell>
          <cell r="V143">
            <v>12710</v>
          </cell>
        </row>
        <row r="144">
          <cell r="A144" t="str">
            <v>17690</v>
          </cell>
          <cell r="B144" t="str">
            <v>17690</v>
          </cell>
          <cell r="C144" t="str">
            <v xml:space="preserve">Parkside Homes, Inc.                </v>
          </cell>
          <cell r="D144">
            <v>43830</v>
          </cell>
          <cell r="E144">
            <v>17697</v>
          </cell>
          <cell r="F144">
            <v>57</v>
          </cell>
          <cell r="G144">
            <v>20805</v>
          </cell>
          <cell r="H144">
            <v>5826</v>
          </cell>
          <cell r="I144">
            <v>93</v>
          </cell>
          <cell r="J144">
            <v>82</v>
          </cell>
          <cell r="K144">
            <v>97</v>
          </cell>
          <cell r="L144">
            <v>50</v>
          </cell>
          <cell r="M144">
            <v>88785</v>
          </cell>
          <cell r="N144">
            <v>0.89670000000000005</v>
          </cell>
          <cell r="O144">
            <v>1.0545</v>
          </cell>
          <cell r="P144">
            <v>0</v>
          </cell>
          <cell r="Q144">
            <v>386223</v>
          </cell>
          <cell r="R144">
            <v>0</v>
          </cell>
          <cell r="S144">
            <v>835420</v>
          </cell>
          <cell r="T144">
            <v>382445</v>
          </cell>
          <cell r="U144">
            <v>0</v>
          </cell>
          <cell r="V144">
            <v>22534</v>
          </cell>
        </row>
        <row r="145">
          <cell r="A145" t="str">
            <v>17735</v>
          </cell>
          <cell r="B145" t="str">
            <v>17735</v>
          </cell>
          <cell r="C145" t="str">
            <v>Minneapolis Health and Rehabilitatio</v>
          </cell>
          <cell r="D145">
            <v>43830</v>
          </cell>
          <cell r="E145">
            <v>15561</v>
          </cell>
          <cell r="F145">
            <v>45</v>
          </cell>
          <cell r="G145">
            <v>16425</v>
          </cell>
          <cell r="H145">
            <v>10009</v>
          </cell>
          <cell r="I145">
            <v>77</v>
          </cell>
          <cell r="J145">
            <v>90</v>
          </cell>
          <cell r="K145">
            <v>63</v>
          </cell>
          <cell r="L145">
            <v>42</v>
          </cell>
          <cell r="M145">
            <v>56529</v>
          </cell>
          <cell r="N145">
            <v>1.1244000000000001</v>
          </cell>
          <cell r="O145">
            <v>1.0545</v>
          </cell>
          <cell r="P145">
            <v>0</v>
          </cell>
          <cell r="Q145">
            <v>208496</v>
          </cell>
          <cell r="R145">
            <v>0</v>
          </cell>
          <cell r="S145">
            <v>493296</v>
          </cell>
          <cell r="T145">
            <v>321501</v>
          </cell>
          <cell r="U145">
            <v>0</v>
          </cell>
          <cell r="V145">
            <v>3643</v>
          </cell>
        </row>
        <row r="146">
          <cell r="A146" t="str">
            <v>17767</v>
          </cell>
          <cell r="B146" t="str">
            <v>17767</v>
          </cell>
          <cell r="C146" t="str">
            <v xml:space="preserve">Westy Community Care Home           </v>
          </cell>
          <cell r="D146">
            <v>43830</v>
          </cell>
          <cell r="E146">
            <v>10775</v>
          </cell>
          <cell r="F146">
            <v>43</v>
          </cell>
          <cell r="G146">
            <v>14407</v>
          </cell>
          <cell r="H146">
            <v>6186</v>
          </cell>
          <cell r="I146">
            <v>57</v>
          </cell>
          <cell r="J146">
            <v>54</v>
          </cell>
          <cell r="K146">
            <v>70</v>
          </cell>
          <cell r="L146">
            <v>30</v>
          </cell>
          <cell r="M146">
            <v>47692</v>
          </cell>
          <cell r="N146">
            <v>0.92420000000000002</v>
          </cell>
          <cell r="O146">
            <v>1.0545</v>
          </cell>
          <cell r="P146">
            <v>0</v>
          </cell>
          <cell r="Q146">
            <v>82500</v>
          </cell>
          <cell r="R146">
            <v>131587</v>
          </cell>
          <cell r="S146">
            <v>260058</v>
          </cell>
          <cell r="T146">
            <v>317896</v>
          </cell>
          <cell r="U146">
            <v>1089</v>
          </cell>
          <cell r="V146">
            <v>92904</v>
          </cell>
        </row>
        <row r="147">
          <cell r="A147" t="str">
            <v>17781</v>
          </cell>
          <cell r="B147" t="str">
            <v>17781</v>
          </cell>
          <cell r="C147" t="str">
            <v xml:space="preserve">Medicalodges Eudora                 </v>
          </cell>
          <cell r="D147">
            <v>43830</v>
          </cell>
          <cell r="E147">
            <v>24724</v>
          </cell>
          <cell r="F147">
            <v>74</v>
          </cell>
          <cell r="G147">
            <v>27010</v>
          </cell>
          <cell r="H147">
            <v>13352</v>
          </cell>
          <cell r="I147">
            <v>80</v>
          </cell>
          <cell r="J147">
            <v>64</v>
          </cell>
          <cell r="K147">
            <v>80</v>
          </cell>
          <cell r="L147">
            <v>45</v>
          </cell>
          <cell r="M147">
            <v>100428</v>
          </cell>
          <cell r="N147">
            <v>0.998</v>
          </cell>
          <cell r="O147">
            <v>1.0545</v>
          </cell>
          <cell r="P147">
            <v>0</v>
          </cell>
          <cell r="Q147">
            <v>199501</v>
          </cell>
          <cell r="R147">
            <v>345330</v>
          </cell>
          <cell r="S147">
            <v>703060</v>
          </cell>
          <cell r="T147">
            <v>465226</v>
          </cell>
          <cell r="U147">
            <v>32602</v>
          </cell>
          <cell r="V147">
            <v>32404</v>
          </cell>
        </row>
        <row r="148">
          <cell r="A148" t="str">
            <v>17791</v>
          </cell>
          <cell r="B148" t="str">
            <v>17791</v>
          </cell>
          <cell r="C148" t="str">
            <v>Enterprise Estates Nursing Center, I</v>
          </cell>
          <cell r="D148">
            <v>43830</v>
          </cell>
          <cell r="E148">
            <v>11948</v>
          </cell>
          <cell r="F148">
            <v>40</v>
          </cell>
          <cell r="G148">
            <v>14600</v>
          </cell>
          <cell r="H148">
            <v>7429</v>
          </cell>
          <cell r="I148">
            <v>50</v>
          </cell>
          <cell r="J148">
            <v>48</v>
          </cell>
          <cell r="K148">
            <v>61</v>
          </cell>
          <cell r="L148">
            <v>28</v>
          </cell>
          <cell r="M148">
            <v>47122</v>
          </cell>
          <cell r="N148">
            <v>0.999</v>
          </cell>
          <cell r="O148">
            <v>1.0545</v>
          </cell>
          <cell r="P148">
            <v>0</v>
          </cell>
          <cell r="Q148">
            <v>199611</v>
          </cell>
          <cell r="R148">
            <v>51537</v>
          </cell>
          <cell r="S148">
            <v>305026</v>
          </cell>
          <cell r="T148">
            <v>219237</v>
          </cell>
          <cell r="U148">
            <v>27128</v>
          </cell>
          <cell r="V148">
            <v>34515</v>
          </cell>
        </row>
        <row r="149">
          <cell r="A149" t="str">
            <v>17813</v>
          </cell>
          <cell r="B149" t="str">
            <v>17813</v>
          </cell>
          <cell r="C149" t="str">
            <v xml:space="preserve">Park Villa Nursing Home             </v>
          </cell>
          <cell r="D149">
            <v>43830</v>
          </cell>
          <cell r="E149">
            <v>10278</v>
          </cell>
          <cell r="F149">
            <v>34</v>
          </cell>
          <cell r="G149">
            <v>12410</v>
          </cell>
          <cell r="H149">
            <v>6273</v>
          </cell>
          <cell r="I149">
            <v>62</v>
          </cell>
          <cell r="J149">
            <v>34</v>
          </cell>
          <cell r="K149">
            <v>65</v>
          </cell>
          <cell r="L149">
            <v>41</v>
          </cell>
          <cell r="M149">
            <v>42127</v>
          </cell>
          <cell r="N149">
            <v>1.002</v>
          </cell>
          <cell r="O149">
            <v>1.0545</v>
          </cell>
          <cell r="P149">
            <v>0</v>
          </cell>
          <cell r="Q149">
            <v>247877</v>
          </cell>
          <cell r="R149">
            <v>11151</v>
          </cell>
          <cell r="S149">
            <v>325151</v>
          </cell>
          <cell r="T149">
            <v>128220</v>
          </cell>
          <cell r="U149">
            <v>29629</v>
          </cell>
          <cell r="V149">
            <v>0</v>
          </cell>
        </row>
        <row r="150">
          <cell r="A150" t="str">
            <v>17835</v>
          </cell>
          <cell r="B150" t="str">
            <v>17835</v>
          </cell>
          <cell r="C150" t="str">
            <v xml:space="preserve">Medicalodges Jackson County         </v>
          </cell>
          <cell r="D150">
            <v>43830</v>
          </cell>
          <cell r="E150">
            <v>16517</v>
          </cell>
          <cell r="F150">
            <v>70</v>
          </cell>
          <cell r="G150">
            <v>25550</v>
          </cell>
          <cell r="H150">
            <v>9578</v>
          </cell>
          <cell r="I150">
            <v>52</v>
          </cell>
          <cell r="J150">
            <v>56</v>
          </cell>
          <cell r="K150">
            <v>47</v>
          </cell>
          <cell r="L150">
            <v>26</v>
          </cell>
          <cell r="M150">
            <v>49192</v>
          </cell>
          <cell r="N150">
            <v>1.0555000000000001</v>
          </cell>
          <cell r="O150">
            <v>1.0545</v>
          </cell>
          <cell r="P150">
            <v>0</v>
          </cell>
          <cell r="Q150">
            <v>214414</v>
          </cell>
          <cell r="R150">
            <v>95931</v>
          </cell>
          <cell r="S150">
            <v>307065</v>
          </cell>
          <cell r="T150">
            <v>189908</v>
          </cell>
          <cell r="U150">
            <v>46275</v>
          </cell>
          <cell r="V150">
            <v>389808</v>
          </cell>
        </row>
        <row r="151">
          <cell r="A151" t="str">
            <v>17857</v>
          </cell>
          <cell r="B151" t="str">
            <v>17857</v>
          </cell>
          <cell r="C151" t="str">
            <v xml:space="preserve">Fowler Residential Care             </v>
          </cell>
          <cell r="D151">
            <v>43830</v>
          </cell>
          <cell r="E151">
            <v>4860</v>
          </cell>
          <cell r="F151">
            <v>24</v>
          </cell>
          <cell r="G151">
            <v>8760</v>
          </cell>
          <cell r="H151">
            <v>1916</v>
          </cell>
          <cell r="I151">
            <v>32</v>
          </cell>
          <cell r="J151">
            <v>9</v>
          </cell>
          <cell r="K151">
            <v>32</v>
          </cell>
          <cell r="L151">
            <v>24</v>
          </cell>
          <cell r="M151">
            <v>29373</v>
          </cell>
          <cell r="N151">
            <v>1.0185999999999999</v>
          </cell>
          <cell r="O151">
            <v>1.0545</v>
          </cell>
          <cell r="P151">
            <v>0</v>
          </cell>
          <cell r="Q151">
            <v>74162</v>
          </cell>
          <cell r="R151">
            <v>0</v>
          </cell>
          <cell r="S151">
            <v>159209</v>
          </cell>
          <cell r="T151">
            <v>237488</v>
          </cell>
          <cell r="U151">
            <v>26659</v>
          </cell>
          <cell r="V151">
            <v>147740</v>
          </cell>
        </row>
        <row r="152">
          <cell r="A152" t="str">
            <v>18037</v>
          </cell>
          <cell r="B152" t="str">
            <v>18037</v>
          </cell>
          <cell r="C152" t="str">
            <v xml:space="preserve">Riverview Estates, Inc.             </v>
          </cell>
          <cell r="D152">
            <v>43830</v>
          </cell>
          <cell r="E152">
            <v>12212</v>
          </cell>
          <cell r="F152">
            <v>36</v>
          </cell>
          <cell r="G152">
            <v>13140</v>
          </cell>
          <cell r="H152">
            <v>5511</v>
          </cell>
          <cell r="I152">
            <v>82</v>
          </cell>
          <cell r="J152">
            <v>13</v>
          </cell>
          <cell r="K152">
            <v>89</v>
          </cell>
          <cell r="L152">
            <v>69</v>
          </cell>
          <cell r="M152">
            <v>52792</v>
          </cell>
          <cell r="N152">
            <v>0.88739999999999997</v>
          </cell>
          <cell r="O152">
            <v>1.0545</v>
          </cell>
          <cell r="P152">
            <v>0</v>
          </cell>
          <cell r="Q152">
            <v>233206</v>
          </cell>
          <cell r="R152">
            <v>100866</v>
          </cell>
          <cell r="S152">
            <v>307324</v>
          </cell>
          <cell r="T152">
            <v>250922</v>
          </cell>
          <cell r="U152">
            <v>23811</v>
          </cell>
          <cell r="V152">
            <v>0</v>
          </cell>
        </row>
        <row r="153">
          <cell r="A153" t="str">
            <v>18138</v>
          </cell>
          <cell r="B153" t="str">
            <v>18138</v>
          </cell>
          <cell r="C153" t="str">
            <v xml:space="preserve">Mennonite Friendship Manor, Inc.    </v>
          </cell>
          <cell r="D153">
            <v>43830</v>
          </cell>
          <cell r="E153">
            <v>36621</v>
          </cell>
          <cell r="F153">
            <v>110</v>
          </cell>
          <cell r="G153">
            <v>40150</v>
          </cell>
          <cell r="H153">
            <v>19623</v>
          </cell>
          <cell r="I153">
            <v>212</v>
          </cell>
          <cell r="J153">
            <v>140</v>
          </cell>
          <cell r="K153">
            <v>186</v>
          </cell>
          <cell r="L153">
            <v>165</v>
          </cell>
          <cell r="M153">
            <v>188542</v>
          </cell>
          <cell r="N153">
            <v>1.0388999999999999</v>
          </cell>
          <cell r="O153">
            <v>1.0545</v>
          </cell>
          <cell r="P153">
            <v>0</v>
          </cell>
          <cell r="Q153">
            <v>822768</v>
          </cell>
          <cell r="R153">
            <v>435926</v>
          </cell>
          <cell r="S153">
            <v>940934</v>
          </cell>
          <cell r="T153">
            <v>583107</v>
          </cell>
          <cell r="U153">
            <v>92625</v>
          </cell>
          <cell r="V153">
            <v>1317009</v>
          </cell>
        </row>
        <row r="154">
          <cell r="A154" t="str">
            <v>18140</v>
          </cell>
          <cell r="B154" t="str">
            <v>18140</v>
          </cell>
          <cell r="C154" t="str">
            <v xml:space="preserve">Moundridge Manor, Inc.              </v>
          </cell>
          <cell r="D154">
            <v>43830</v>
          </cell>
          <cell r="E154">
            <v>27745</v>
          </cell>
          <cell r="F154">
            <v>78</v>
          </cell>
          <cell r="G154">
            <v>28289</v>
          </cell>
          <cell r="H154">
            <v>18818</v>
          </cell>
          <cell r="I154">
            <v>193</v>
          </cell>
          <cell r="J154">
            <v>61</v>
          </cell>
          <cell r="K154">
            <v>188</v>
          </cell>
          <cell r="L154">
            <v>146</v>
          </cell>
          <cell r="M154">
            <v>140651</v>
          </cell>
          <cell r="N154">
            <v>0.86539999999999995</v>
          </cell>
          <cell r="O154">
            <v>1.0545</v>
          </cell>
          <cell r="P154">
            <v>0</v>
          </cell>
          <cell r="Q154">
            <v>373869</v>
          </cell>
          <cell r="R154">
            <v>487048</v>
          </cell>
          <cell r="S154">
            <v>814168</v>
          </cell>
          <cell r="T154">
            <v>582182</v>
          </cell>
          <cell r="U154">
            <v>142929</v>
          </cell>
          <cell r="V154">
            <v>182579</v>
          </cell>
        </row>
        <row r="155">
          <cell r="A155" t="str">
            <v>18154</v>
          </cell>
          <cell r="B155" t="str">
            <v>18154</v>
          </cell>
          <cell r="C155" t="str">
            <v xml:space="preserve">Smith Center Operator, LLC          </v>
          </cell>
          <cell r="D155">
            <v>43830</v>
          </cell>
          <cell r="E155">
            <v>15351</v>
          </cell>
          <cell r="F155">
            <v>45</v>
          </cell>
          <cell r="G155">
            <v>16425</v>
          </cell>
          <cell r="H155">
            <v>9100</v>
          </cell>
          <cell r="I155">
            <v>50</v>
          </cell>
          <cell r="J155">
            <v>7</v>
          </cell>
          <cell r="K155">
            <v>79</v>
          </cell>
          <cell r="L155">
            <v>47</v>
          </cell>
          <cell r="M155">
            <v>56396</v>
          </cell>
          <cell r="N155">
            <v>1.1941999999999999</v>
          </cell>
          <cell r="O155">
            <v>1.0545</v>
          </cell>
          <cell r="P155">
            <v>0</v>
          </cell>
          <cell r="Q155">
            <v>124549</v>
          </cell>
          <cell r="R155">
            <v>0</v>
          </cell>
          <cell r="S155">
            <v>419472</v>
          </cell>
          <cell r="T155">
            <v>380104</v>
          </cell>
          <cell r="U155">
            <v>26535</v>
          </cell>
          <cell r="V155">
            <v>97406</v>
          </cell>
        </row>
        <row r="156">
          <cell r="A156" t="str">
            <v>18163</v>
          </cell>
          <cell r="B156" t="str">
            <v>18163</v>
          </cell>
          <cell r="C156" t="str">
            <v xml:space="preserve">Hilltop Manor Nursing Center        </v>
          </cell>
          <cell r="D156">
            <v>43830</v>
          </cell>
          <cell r="E156">
            <v>16515</v>
          </cell>
          <cell r="F156">
            <v>50</v>
          </cell>
          <cell r="G156">
            <v>18250</v>
          </cell>
          <cell r="H156">
            <v>10121</v>
          </cell>
          <cell r="I156">
            <v>62</v>
          </cell>
          <cell r="J156">
            <v>9</v>
          </cell>
          <cell r="K156">
            <v>65</v>
          </cell>
          <cell r="L156">
            <v>53</v>
          </cell>
          <cell r="M156">
            <v>58453</v>
          </cell>
          <cell r="N156">
            <v>1.0384</v>
          </cell>
          <cell r="O156">
            <v>1.0545</v>
          </cell>
          <cell r="P156">
            <v>0</v>
          </cell>
          <cell r="Q156">
            <v>184742</v>
          </cell>
          <cell r="R156">
            <v>-467</v>
          </cell>
          <cell r="S156">
            <v>505116</v>
          </cell>
          <cell r="T156">
            <v>436622</v>
          </cell>
          <cell r="U156">
            <v>19239</v>
          </cell>
          <cell r="V156">
            <v>0</v>
          </cell>
        </row>
        <row r="157">
          <cell r="A157" t="str">
            <v>18230</v>
          </cell>
          <cell r="B157" t="str">
            <v>18230</v>
          </cell>
          <cell r="C157" t="str">
            <v xml:space="preserve">Villa Maria, Inc.                   </v>
          </cell>
          <cell r="D157">
            <v>43830</v>
          </cell>
          <cell r="E157">
            <v>15738</v>
          </cell>
          <cell r="F157">
            <v>64</v>
          </cell>
          <cell r="G157">
            <v>23360</v>
          </cell>
          <cell r="H157">
            <v>10120</v>
          </cell>
          <cell r="I157">
            <v>86</v>
          </cell>
          <cell r="J157">
            <v>100</v>
          </cell>
          <cell r="K157">
            <v>90</v>
          </cell>
          <cell r="L157">
            <v>54</v>
          </cell>
          <cell r="M157">
            <v>73506</v>
          </cell>
          <cell r="N157">
            <v>1.1636</v>
          </cell>
          <cell r="O157">
            <v>1.0545</v>
          </cell>
          <cell r="P157">
            <v>0</v>
          </cell>
          <cell r="Q157">
            <v>297884</v>
          </cell>
          <cell r="R157">
            <v>224281</v>
          </cell>
          <cell r="S157">
            <v>522063</v>
          </cell>
          <cell r="T157">
            <v>227614</v>
          </cell>
          <cell r="U157">
            <v>0</v>
          </cell>
          <cell r="V157">
            <v>129694</v>
          </cell>
        </row>
        <row r="158">
          <cell r="A158" t="str">
            <v>18253</v>
          </cell>
          <cell r="B158" t="str">
            <v>18253</v>
          </cell>
          <cell r="C158" t="str">
            <v xml:space="preserve">Life Care Center of Seneca          </v>
          </cell>
          <cell r="D158">
            <v>43830</v>
          </cell>
          <cell r="E158">
            <v>19793</v>
          </cell>
          <cell r="F158">
            <v>63</v>
          </cell>
          <cell r="G158">
            <v>22995</v>
          </cell>
          <cell r="H158">
            <v>7626</v>
          </cell>
          <cell r="I158">
            <v>80</v>
          </cell>
          <cell r="J158">
            <v>35</v>
          </cell>
          <cell r="K158">
            <v>74</v>
          </cell>
          <cell r="L158">
            <v>55</v>
          </cell>
          <cell r="M158">
            <v>65671</v>
          </cell>
          <cell r="N158">
            <v>1.0785</v>
          </cell>
          <cell r="O158">
            <v>1.0545</v>
          </cell>
          <cell r="P158">
            <v>0</v>
          </cell>
          <cell r="Q158">
            <v>191995</v>
          </cell>
          <cell r="R158">
            <v>0</v>
          </cell>
          <cell r="S158">
            <v>491742</v>
          </cell>
          <cell r="T158">
            <v>436499</v>
          </cell>
          <cell r="U158">
            <v>0</v>
          </cell>
          <cell r="V158">
            <v>0</v>
          </cell>
        </row>
        <row r="159">
          <cell r="A159" t="str">
            <v>18274</v>
          </cell>
          <cell r="B159" t="str">
            <v>18274</v>
          </cell>
          <cell r="C159" t="str">
            <v xml:space="preserve">Minneola District Hospital-LTCU     </v>
          </cell>
          <cell r="D159">
            <v>43830</v>
          </cell>
          <cell r="E159">
            <v>9207</v>
          </cell>
          <cell r="F159">
            <v>36</v>
          </cell>
          <cell r="G159">
            <v>13140</v>
          </cell>
          <cell r="H159">
            <v>3786</v>
          </cell>
          <cell r="I159">
            <v>34</v>
          </cell>
          <cell r="J159">
            <v>16</v>
          </cell>
          <cell r="K159">
            <v>37</v>
          </cell>
          <cell r="L159">
            <v>21</v>
          </cell>
          <cell r="M159">
            <v>54060</v>
          </cell>
          <cell r="N159">
            <v>0.87060000000000004</v>
          </cell>
          <cell r="O159">
            <v>1.0545</v>
          </cell>
          <cell r="P159">
            <v>0</v>
          </cell>
          <cell r="Q159">
            <v>153721</v>
          </cell>
          <cell r="R159">
            <v>102942</v>
          </cell>
          <cell r="S159">
            <v>177855</v>
          </cell>
          <cell r="T159">
            <v>317940</v>
          </cell>
          <cell r="U159">
            <v>0</v>
          </cell>
          <cell r="V159">
            <v>647704</v>
          </cell>
        </row>
        <row r="160">
          <cell r="A160" t="str">
            <v>18308</v>
          </cell>
          <cell r="B160" t="str">
            <v>18308</v>
          </cell>
          <cell r="C160" t="str">
            <v xml:space="preserve">The Shepherd's Center               </v>
          </cell>
          <cell r="D160">
            <v>43830</v>
          </cell>
          <cell r="E160">
            <v>9042</v>
          </cell>
          <cell r="F160">
            <v>28</v>
          </cell>
          <cell r="G160">
            <v>10220</v>
          </cell>
          <cell r="H160">
            <v>5872</v>
          </cell>
          <cell r="I160">
            <v>53</v>
          </cell>
          <cell r="J160">
            <v>43</v>
          </cell>
          <cell r="K160">
            <v>47</v>
          </cell>
          <cell r="L160">
            <v>27</v>
          </cell>
          <cell r="M160">
            <v>43278</v>
          </cell>
          <cell r="N160">
            <v>0.85150000000000003</v>
          </cell>
          <cell r="O160">
            <v>1.0545</v>
          </cell>
          <cell r="P160">
            <v>0</v>
          </cell>
          <cell r="Q160">
            <v>132280</v>
          </cell>
          <cell r="R160">
            <v>150503</v>
          </cell>
          <cell r="S160">
            <v>186964</v>
          </cell>
          <cell r="T160">
            <v>288585</v>
          </cell>
          <cell r="U160">
            <v>35802</v>
          </cell>
          <cell r="V160">
            <v>0</v>
          </cell>
        </row>
        <row r="161">
          <cell r="A161" t="str">
            <v>18322</v>
          </cell>
          <cell r="B161" t="str">
            <v>18322</v>
          </cell>
          <cell r="C161" t="str">
            <v xml:space="preserve">Elmhaven East                       </v>
          </cell>
          <cell r="D161">
            <v>43830</v>
          </cell>
          <cell r="E161">
            <v>11974</v>
          </cell>
          <cell r="F161">
            <v>45</v>
          </cell>
          <cell r="G161">
            <v>16425</v>
          </cell>
          <cell r="H161">
            <v>8310</v>
          </cell>
          <cell r="I161">
            <v>54</v>
          </cell>
          <cell r="J161">
            <v>47</v>
          </cell>
          <cell r="K161">
            <v>50</v>
          </cell>
          <cell r="L161">
            <v>29</v>
          </cell>
          <cell r="M161">
            <v>50339</v>
          </cell>
          <cell r="N161">
            <v>0.97840000000000005</v>
          </cell>
          <cell r="O161">
            <v>1.0545</v>
          </cell>
          <cell r="P161">
            <v>0</v>
          </cell>
          <cell r="Q161">
            <v>90520</v>
          </cell>
          <cell r="R161">
            <v>101995</v>
          </cell>
          <cell r="S161">
            <v>235326</v>
          </cell>
          <cell r="T161">
            <v>224339</v>
          </cell>
          <cell r="U161">
            <v>90135</v>
          </cell>
          <cell r="V161">
            <v>0</v>
          </cell>
        </row>
        <row r="162">
          <cell r="A162" t="str">
            <v>18403</v>
          </cell>
          <cell r="B162" t="str">
            <v>18403</v>
          </cell>
          <cell r="C162" t="str">
            <v xml:space="preserve">Oswego Operator, LLC                </v>
          </cell>
          <cell r="D162">
            <v>43830</v>
          </cell>
          <cell r="E162">
            <v>10180</v>
          </cell>
          <cell r="F162">
            <v>40</v>
          </cell>
          <cell r="G162">
            <v>14600</v>
          </cell>
          <cell r="H162">
            <v>7674</v>
          </cell>
          <cell r="I162">
            <v>63</v>
          </cell>
          <cell r="J162">
            <v>51</v>
          </cell>
          <cell r="K162">
            <v>42</v>
          </cell>
          <cell r="L162">
            <v>23</v>
          </cell>
          <cell r="M162">
            <v>49052</v>
          </cell>
          <cell r="N162">
            <v>1.2758</v>
          </cell>
          <cell r="O162">
            <v>1.0545</v>
          </cell>
          <cell r="P162">
            <v>0</v>
          </cell>
          <cell r="Q162">
            <v>81859</v>
          </cell>
          <cell r="R162">
            <v>0</v>
          </cell>
          <cell r="S162">
            <v>385482</v>
          </cell>
          <cell r="T162">
            <v>416163</v>
          </cell>
          <cell r="U162">
            <v>0</v>
          </cell>
          <cell r="V162">
            <v>7200</v>
          </cell>
        </row>
        <row r="163">
          <cell r="A163" t="str">
            <v>18410</v>
          </cell>
          <cell r="B163" t="str">
            <v>18410</v>
          </cell>
          <cell r="C163" t="str">
            <v xml:space="preserve">Medicalodges Columbus               </v>
          </cell>
          <cell r="D163">
            <v>43830</v>
          </cell>
          <cell r="E163">
            <v>12622</v>
          </cell>
          <cell r="F163">
            <v>45</v>
          </cell>
          <cell r="G163">
            <v>16425</v>
          </cell>
          <cell r="H163">
            <v>5911</v>
          </cell>
          <cell r="I163">
            <v>61</v>
          </cell>
          <cell r="J163">
            <v>49</v>
          </cell>
          <cell r="K163">
            <v>49</v>
          </cell>
          <cell r="L163">
            <v>29</v>
          </cell>
          <cell r="M163">
            <v>62149</v>
          </cell>
          <cell r="N163">
            <v>1.1645000000000001</v>
          </cell>
          <cell r="O163">
            <v>1.0545</v>
          </cell>
          <cell r="P163">
            <v>0</v>
          </cell>
          <cell r="Q163">
            <v>283282</v>
          </cell>
          <cell r="R163">
            <v>122783</v>
          </cell>
          <cell r="S163">
            <v>349960</v>
          </cell>
          <cell r="T163">
            <v>209076</v>
          </cell>
          <cell r="U163">
            <v>48022</v>
          </cell>
          <cell r="V163">
            <v>4975</v>
          </cell>
        </row>
        <row r="164">
          <cell r="A164" t="str">
            <v>18432</v>
          </cell>
          <cell r="B164" t="str">
            <v>18432</v>
          </cell>
          <cell r="C164" t="str">
            <v xml:space="preserve">Medicalodges Kinsley                </v>
          </cell>
          <cell r="D164">
            <v>43830</v>
          </cell>
          <cell r="E164">
            <v>10327</v>
          </cell>
          <cell r="F164">
            <v>42</v>
          </cell>
          <cell r="G164">
            <v>15330</v>
          </cell>
          <cell r="H164">
            <v>4276</v>
          </cell>
          <cell r="I164">
            <v>41</v>
          </cell>
          <cell r="J164">
            <v>44</v>
          </cell>
          <cell r="K164">
            <v>46</v>
          </cell>
          <cell r="L164">
            <v>23</v>
          </cell>
          <cell r="M164">
            <v>43050</v>
          </cell>
          <cell r="N164">
            <v>1.0117</v>
          </cell>
          <cell r="O164">
            <v>1.0545</v>
          </cell>
          <cell r="P164">
            <v>0</v>
          </cell>
          <cell r="Q164">
            <v>110188</v>
          </cell>
          <cell r="R164">
            <v>76689</v>
          </cell>
          <cell r="S164">
            <v>328950</v>
          </cell>
          <cell r="T164">
            <v>177551</v>
          </cell>
          <cell r="U164">
            <v>20267</v>
          </cell>
          <cell r="V164">
            <v>177423</v>
          </cell>
        </row>
        <row r="165">
          <cell r="A165" t="str">
            <v>18446</v>
          </cell>
          <cell r="B165" t="str">
            <v>18446</v>
          </cell>
          <cell r="C165" t="str">
            <v>Rossville Healthcare and Rehab Cente</v>
          </cell>
          <cell r="D165">
            <v>43830</v>
          </cell>
          <cell r="E165">
            <v>25453</v>
          </cell>
          <cell r="F165">
            <v>81</v>
          </cell>
          <cell r="G165">
            <v>29565</v>
          </cell>
          <cell r="H165">
            <v>18331</v>
          </cell>
          <cell r="I165">
            <v>84</v>
          </cell>
          <cell r="J165">
            <v>63</v>
          </cell>
          <cell r="K165">
            <v>76</v>
          </cell>
          <cell r="L165">
            <v>53</v>
          </cell>
          <cell r="M165">
            <v>95547</v>
          </cell>
          <cell r="N165">
            <v>1.2126999999999999</v>
          </cell>
          <cell r="O165">
            <v>1.0545</v>
          </cell>
          <cell r="P165">
            <v>0</v>
          </cell>
          <cell r="Q165">
            <v>350736</v>
          </cell>
          <cell r="R165">
            <v>189126</v>
          </cell>
          <cell r="S165">
            <v>583191</v>
          </cell>
          <cell r="T165">
            <v>603907</v>
          </cell>
          <cell r="U165">
            <v>0</v>
          </cell>
          <cell r="V165">
            <v>265417</v>
          </cell>
        </row>
        <row r="166">
          <cell r="A166" t="str">
            <v>18465</v>
          </cell>
          <cell r="B166" t="str">
            <v>18465</v>
          </cell>
          <cell r="C166" t="str">
            <v xml:space="preserve">Valley Health Care Center           </v>
          </cell>
          <cell r="D166">
            <v>43830</v>
          </cell>
          <cell r="E166">
            <v>12216</v>
          </cell>
          <cell r="F166">
            <v>40</v>
          </cell>
          <cell r="G166">
            <v>14600</v>
          </cell>
          <cell r="H166">
            <v>12034</v>
          </cell>
          <cell r="I166">
            <v>47</v>
          </cell>
          <cell r="J166">
            <v>21</v>
          </cell>
          <cell r="K166">
            <v>37</v>
          </cell>
          <cell r="L166">
            <v>30</v>
          </cell>
          <cell r="M166">
            <v>34577</v>
          </cell>
          <cell r="N166">
            <v>0.62529999999999997</v>
          </cell>
          <cell r="O166">
            <v>1.0545</v>
          </cell>
          <cell r="P166">
            <v>0</v>
          </cell>
          <cell r="Q166">
            <v>278750</v>
          </cell>
          <cell r="R166">
            <v>82017</v>
          </cell>
          <cell r="S166">
            <v>141952</v>
          </cell>
          <cell r="T166">
            <v>94174</v>
          </cell>
          <cell r="U166">
            <v>0</v>
          </cell>
          <cell r="V166">
            <v>0</v>
          </cell>
        </row>
        <row r="167">
          <cell r="A167" t="str">
            <v>18503</v>
          </cell>
          <cell r="B167" t="str">
            <v>18503</v>
          </cell>
          <cell r="C167" t="str">
            <v xml:space="preserve">Belleville Healthcare Center        </v>
          </cell>
          <cell r="D167">
            <v>43830</v>
          </cell>
          <cell r="E167">
            <v>18125</v>
          </cell>
          <cell r="F167">
            <v>72</v>
          </cell>
          <cell r="G167">
            <v>26280</v>
          </cell>
          <cell r="H167">
            <v>11354</v>
          </cell>
          <cell r="I167">
            <v>49</v>
          </cell>
          <cell r="J167">
            <v>69</v>
          </cell>
          <cell r="K167">
            <v>50</v>
          </cell>
          <cell r="L167">
            <v>17</v>
          </cell>
          <cell r="M167">
            <v>62011</v>
          </cell>
          <cell r="N167">
            <v>1.0631999999999999</v>
          </cell>
          <cell r="O167">
            <v>1.0545</v>
          </cell>
          <cell r="P167">
            <v>0</v>
          </cell>
          <cell r="Q167">
            <v>216046</v>
          </cell>
          <cell r="R167">
            <v>115049</v>
          </cell>
          <cell r="S167">
            <v>375023</v>
          </cell>
          <cell r="T167">
            <v>221413</v>
          </cell>
          <cell r="U167">
            <v>33563</v>
          </cell>
          <cell r="V167">
            <v>644319</v>
          </cell>
        </row>
        <row r="168">
          <cell r="A168" t="str">
            <v>18584</v>
          </cell>
          <cell r="B168" t="str">
            <v>18584</v>
          </cell>
          <cell r="C168" t="str">
            <v xml:space="preserve">Seville Operator, LLC               </v>
          </cell>
          <cell r="D168">
            <v>43830</v>
          </cell>
          <cell r="E168">
            <v>21172</v>
          </cell>
          <cell r="F168">
            <v>70</v>
          </cell>
          <cell r="G168">
            <v>25550</v>
          </cell>
          <cell r="H168">
            <v>16855</v>
          </cell>
          <cell r="I168">
            <v>71</v>
          </cell>
          <cell r="J168">
            <v>102</v>
          </cell>
          <cell r="K168">
            <v>64</v>
          </cell>
          <cell r="L168">
            <v>44</v>
          </cell>
          <cell r="M168">
            <v>81622</v>
          </cell>
          <cell r="N168">
            <v>1.2262</v>
          </cell>
          <cell r="O168">
            <v>1.0545</v>
          </cell>
          <cell r="P168">
            <v>0</v>
          </cell>
          <cell r="Q168">
            <v>279406</v>
          </cell>
          <cell r="R168">
            <v>202827</v>
          </cell>
          <cell r="S168">
            <v>344747</v>
          </cell>
          <cell r="T168">
            <v>484215</v>
          </cell>
          <cell r="U168">
            <v>72433</v>
          </cell>
          <cell r="V168">
            <v>117089</v>
          </cell>
        </row>
        <row r="169">
          <cell r="A169" t="str">
            <v>18593</v>
          </cell>
          <cell r="B169" t="str">
            <v>18592</v>
          </cell>
          <cell r="C169" t="str">
            <v xml:space="preserve">Wichita Care &amp; Rehab Center, LLC    </v>
          </cell>
          <cell r="D169">
            <v>43465</v>
          </cell>
          <cell r="E169">
            <v>15744</v>
          </cell>
          <cell r="F169">
            <v>50</v>
          </cell>
          <cell r="G169">
            <v>20707</v>
          </cell>
          <cell r="H169">
            <v>14803</v>
          </cell>
          <cell r="I169">
            <v>54</v>
          </cell>
          <cell r="J169">
            <v>24</v>
          </cell>
          <cell r="K169">
            <v>56</v>
          </cell>
          <cell r="L169">
            <v>41</v>
          </cell>
          <cell r="M169">
            <v>57777</v>
          </cell>
          <cell r="N169">
            <v>1.0086999999999999</v>
          </cell>
          <cell r="O169">
            <v>1.0545</v>
          </cell>
          <cell r="P169">
            <v>0</v>
          </cell>
          <cell r="Q169">
            <v>227929</v>
          </cell>
          <cell r="R169">
            <v>103164</v>
          </cell>
          <cell r="S169">
            <v>338659</v>
          </cell>
          <cell r="T169">
            <v>416658</v>
          </cell>
          <cell r="U169">
            <v>0</v>
          </cell>
          <cell r="V169">
            <v>2941</v>
          </cell>
        </row>
        <row r="170">
          <cell r="A170" t="str">
            <v>18691</v>
          </cell>
          <cell r="B170" t="str">
            <v>18691</v>
          </cell>
          <cell r="C170" t="str">
            <v xml:space="preserve">Medicalodges Health Care Ctr Arkans </v>
          </cell>
          <cell r="D170">
            <v>43830</v>
          </cell>
          <cell r="E170">
            <v>14893</v>
          </cell>
          <cell r="F170">
            <v>45</v>
          </cell>
          <cell r="G170">
            <v>16425</v>
          </cell>
          <cell r="H170">
            <v>11036</v>
          </cell>
          <cell r="I170">
            <v>47</v>
          </cell>
          <cell r="J170">
            <v>63</v>
          </cell>
          <cell r="K170">
            <v>46</v>
          </cell>
          <cell r="L170">
            <v>22</v>
          </cell>
          <cell r="M170">
            <v>56246</v>
          </cell>
          <cell r="N170">
            <v>1.048</v>
          </cell>
          <cell r="O170">
            <v>1.0545</v>
          </cell>
          <cell r="P170">
            <v>0</v>
          </cell>
          <cell r="Q170">
            <v>120335</v>
          </cell>
          <cell r="R170">
            <v>83800</v>
          </cell>
          <cell r="S170">
            <v>431957</v>
          </cell>
          <cell r="T170">
            <v>247970</v>
          </cell>
          <cell r="U170">
            <v>33130</v>
          </cell>
          <cell r="V170">
            <v>13558</v>
          </cell>
        </row>
        <row r="171">
          <cell r="A171" t="str">
            <v>18713</v>
          </cell>
          <cell r="B171" t="str">
            <v>18713</v>
          </cell>
          <cell r="C171" t="str">
            <v xml:space="preserve">Medicalodges Paola                  </v>
          </cell>
          <cell r="D171">
            <v>43830</v>
          </cell>
          <cell r="E171">
            <v>27206</v>
          </cell>
          <cell r="F171">
            <v>93</v>
          </cell>
          <cell r="G171">
            <v>33945</v>
          </cell>
          <cell r="H171">
            <v>25676</v>
          </cell>
          <cell r="I171">
            <v>55</v>
          </cell>
          <cell r="J171">
            <v>33</v>
          </cell>
          <cell r="K171">
            <v>55</v>
          </cell>
          <cell r="L171">
            <v>40</v>
          </cell>
          <cell r="M171">
            <v>68405</v>
          </cell>
          <cell r="N171">
            <v>0.77290000000000003</v>
          </cell>
          <cell r="O171">
            <v>1.0545</v>
          </cell>
          <cell r="P171">
            <v>0</v>
          </cell>
          <cell r="Q171">
            <v>214047</v>
          </cell>
          <cell r="R171">
            <v>153455</v>
          </cell>
          <cell r="S171">
            <v>425697</v>
          </cell>
          <cell r="T171">
            <v>519524</v>
          </cell>
          <cell r="U171">
            <v>14126</v>
          </cell>
          <cell r="V171">
            <v>39370</v>
          </cell>
        </row>
        <row r="172">
          <cell r="A172" t="str">
            <v>18757</v>
          </cell>
          <cell r="B172" t="str">
            <v>18757</v>
          </cell>
          <cell r="C172" t="str">
            <v xml:space="preserve">Locust Grove Village                </v>
          </cell>
          <cell r="D172">
            <v>43830</v>
          </cell>
          <cell r="E172">
            <v>11849</v>
          </cell>
          <cell r="F172">
            <v>44</v>
          </cell>
          <cell r="G172">
            <v>16060</v>
          </cell>
          <cell r="H172">
            <v>6065</v>
          </cell>
          <cell r="I172">
            <v>46</v>
          </cell>
          <cell r="J172">
            <v>35</v>
          </cell>
          <cell r="K172">
            <v>40</v>
          </cell>
          <cell r="L172">
            <v>40</v>
          </cell>
          <cell r="M172">
            <v>44382</v>
          </cell>
          <cell r="N172">
            <v>0.9829</v>
          </cell>
          <cell r="O172">
            <v>1.0545</v>
          </cell>
          <cell r="P172">
            <v>0</v>
          </cell>
          <cell r="Q172">
            <v>58673</v>
          </cell>
          <cell r="R172">
            <v>0</v>
          </cell>
          <cell r="S172">
            <v>367856</v>
          </cell>
          <cell r="T172">
            <v>332091</v>
          </cell>
          <cell r="U172">
            <v>31186</v>
          </cell>
          <cell r="V172">
            <v>81509</v>
          </cell>
        </row>
        <row r="173">
          <cell r="A173" t="str">
            <v>18772</v>
          </cell>
          <cell r="B173" t="str">
            <v>18772</v>
          </cell>
          <cell r="C173" t="str">
            <v xml:space="preserve">Greeley County Hospital, LTCU       </v>
          </cell>
          <cell r="D173">
            <v>43830</v>
          </cell>
          <cell r="E173">
            <v>9340</v>
          </cell>
          <cell r="F173">
            <v>32</v>
          </cell>
          <cell r="G173">
            <v>11680</v>
          </cell>
          <cell r="H173">
            <v>4265</v>
          </cell>
          <cell r="I173">
            <v>50</v>
          </cell>
          <cell r="J173">
            <v>15</v>
          </cell>
          <cell r="K173">
            <v>44</v>
          </cell>
          <cell r="L173">
            <v>37</v>
          </cell>
          <cell r="M173">
            <v>52747</v>
          </cell>
          <cell r="N173">
            <v>0.85250000000000004</v>
          </cell>
          <cell r="O173">
            <v>1.0545</v>
          </cell>
          <cell r="P173">
            <v>0</v>
          </cell>
          <cell r="Q173">
            <v>119656</v>
          </cell>
          <cell r="R173">
            <v>0</v>
          </cell>
          <cell r="S173">
            <v>581202</v>
          </cell>
          <cell r="T173">
            <v>185025</v>
          </cell>
          <cell r="U173">
            <v>0</v>
          </cell>
          <cell r="V173">
            <v>83414</v>
          </cell>
        </row>
        <row r="174">
          <cell r="A174" t="str">
            <v>18871</v>
          </cell>
          <cell r="B174" t="str">
            <v>18871</v>
          </cell>
          <cell r="C174" t="str">
            <v xml:space="preserve">Parsons Presbyterian Manor          </v>
          </cell>
          <cell r="D174">
            <v>43830</v>
          </cell>
          <cell r="E174">
            <v>12342</v>
          </cell>
          <cell r="F174">
            <v>43</v>
          </cell>
          <cell r="G174">
            <v>15695</v>
          </cell>
          <cell r="H174">
            <v>5246</v>
          </cell>
          <cell r="I174">
            <v>65</v>
          </cell>
          <cell r="J174">
            <v>46</v>
          </cell>
          <cell r="K174">
            <v>67</v>
          </cell>
          <cell r="L174">
            <v>38</v>
          </cell>
          <cell r="M174">
            <v>59527</v>
          </cell>
          <cell r="N174">
            <v>1.0621</v>
          </cell>
          <cell r="O174">
            <v>1.0545</v>
          </cell>
          <cell r="P174">
            <v>0</v>
          </cell>
          <cell r="Q174">
            <v>3879</v>
          </cell>
          <cell r="R174">
            <v>106071</v>
          </cell>
          <cell r="S174">
            <v>312751</v>
          </cell>
          <cell r="T174">
            <v>499588</v>
          </cell>
          <cell r="U174">
            <v>20833</v>
          </cell>
          <cell r="V174">
            <v>300166</v>
          </cell>
        </row>
        <row r="175">
          <cell r="A175" t="str">
            <v>18927</v>
          </cell>
          <cell r="B175" t="str">
            <v>18927</v>
          </cell>
          <cell r="C175" t="str">
            <v xml:space="preserve">Eureka Nursing Center               </v>
          </cell>
          <cell r="D175">
            <v>43830</v>
          </cell>
          <cell r="E175">
            <v>18464</v>
          </cell>
          <cell r="F175">
            <v>60</v>
          </cell>
          <cell r="G175">
            <v>21900</v>
          </cell>
          <cell r="H175">
            <v>11239</v>
          </cell>
          <cell r="I175">
            <v>63</v>
          </cell>
          <cell r="J175">
            <v>27</v>
          </cell>
          <cell r="K175">
            <v>63</v>
          </cell>
          <cell r="L175">
            <v>44</v>
          </cell>
          <cell r="M175">
            <v>65912</v>
          </cell>
          <cell r="N175">
            <v>1.0222</v>
          </cell>
          <cell r="O175">
            <v>1.0545</v>
          </cell>
          <cell r="P175">
            <v>0</v>
          </cell>
          <cell r="Q175">
            <v>267452</v>
          </cell>
          <cell r="R175">
            <v>154846</v>
          </cell>
          <cell r="S175">
            <v>476349</v>
          </cell>
          <cell r="T175">
            <v>174852</v>
          </cell>
          <cell r="U175">
            <v>0</v>
          </cell>
          <cell r="V175">
            <v>0</v>
          </cell>
        </row>
        <row r="176">
          <cell r="A176" t="str">
            <v>19019</v>
          </cell>
          <cell r="B176" t="str">
            <v>19019</v>
          </cell>
          <cell r="C176" t="str">
            <v xml:space="preserve">Chetopa Manor                       </v>
          </cell>
          <cell r="D176">
            <v>43830</v>
          </cell>
          <cell r="E176">
            <v>9496</v>
          </cell>
          <cell r="F176">
            <v>38</v>
          </cell>
          <cell r="G176">
            <v>13870</v>
          </cell>
          <cell r="H176">
            <v>7547</v>
          </cell>
          <cell r="I176">
            <v>38</v>
          </cell>
          <cell r="J176">
            <v>27</v>
          </cell>
          <cell r="K176">
            <v>47</v>
          </cell>
          <cell r="L176">
            <v>26</v>
          </cell>
          <cell r="M176">
            <v>45658</v>
          </cell>
          <cell r="N176">
            <v>0.94969999999999999</v>
          </cell>
          <cell r="O176">
            <v>1.0545</v>
          </cell>
          <cell r="P176">
            <v>0</v>
          </cell>
          <cell r="Q176">
            <v>61468</v>
          </cell>
          <cell r="R176">
            <v>92957</v>
          </cell>
          <cell r="S176">
            <v>134994</v>
          </cell>
          <cell r="T176">
            <v>277436</v>
          </cell>
          <cell r="U176">
            <v>124888</v>
          </cell>
          <cell r="V176">
            <v>0</v>
          </cell>
        </row>
        <row r="177">
          <cell r="A177" t="str">
            <v>19110</v>
          </cell>
          <cell r="B177" t="str">
            <v>19110</v>
          </cell>
          <cell r="C177" t="str">
            <v xml:space="preserve">Colby Operator, LLC                 </v>
          </cell>
          <cell r="D177">
            <v>43830</v>
          </cell>
          <cell r="E177">
            <v>10316</v>
          </cell>
          <cell r="F177">
            <v>40</v>
          </cell>
          <cell r="G177">
            <v>14600</v>
          </cell>
          <cell r="H177">
            <v>4385</v>
          </cell>
          <cell r="I177">
            <v>53</v>
          </cell>
          <cell r="J177">
            <v>38</v>
          </cell>
          <cell r="K177">
            <v>50</v>
          </cell>
          <cell r="L177">
            <v>17</v>
          </cell>
          <cell r="M177">
            <v>45500</v>
          </cell>
          <cell r="N177">
            <v>1.2343</v>
          </cell>
          <cell r="O177">
            <v>1.0545</v>
          </cell>
          <cell r="P177">
            <v>0</v>
          </cell>
          <cell r="Q177">
            <v>132379</v>
          </cell>
          <cell r="R177">
            <v>0</v>
          </cell>
          <cell r="S177">
            <v>373086</v>
          </cell>
          <cell r="T177">
            <v>391288</v>
          </cell>
          <cell r="U177">
            <v>0</v>
          </cell>
          <cell r="V177">
            <v>10879</v>
          </cell>
        </row>
        <row r="178">
          <cell r="A178" t="str">
            <v>19153</v>
          </cell>
          <cell r="B178" t="str">
            <v>19153</v>
          </cell>
          <cell r="C178" t="str">
            <v xml:space="preserve">Country Care Home                   </v>
          </cell>
          <cell r="D178">
            <v>43830</v>
          </cell>
          <cell r="E178">
            <v>13798</v>
          </cell>
          <cell r="F178">
            <v>45</v>
          </cell>
          <cell r="G178">
            <v>16425</v>
          </cell>
          <cell r="H178">
            <v>7576</v>
          </cell>
          <cell r="I178">
            <v>56</v>
          </cell>
          <cell r="J178">
            <v>50</v>
          </cell>
          <cell r="K178">
            <v>55</v>
          </cell>
          <cell r="L178">
            <v>39</v>
          </cell>
          <cell r="M178">
            <v>51071</v>
          </cell>
          <cell r="N178">
            <v>0.99050000000000005</v>
          </cell>
          <cell r="O178">
            <v>1.0545</v>
          </cell>
          <cell r="P178">
            <v>0</v>
          </cell>
          <cell r="Q178">
            <v>182031</v>
          </cell>
          <cell r="R178">
            <v>74567</v>
          </cell>
          <cell r="S178">
            <v>409061</v>
          </cell>
          <cell r="T178">
            <v>171289</v>
          </cell>
          <cell r="U178">
            <v>0</v>
          </cell>
          <cell r="V178">
            <v>156607</v>
          </cell>
        </row>
        <row r="179">
          <cell r="A179" t="str">
            <v>19245</v>
          </cell>
          <cell r="B179" t="str">
            <v>19245</v>
          </cell>
          <cell r="C179" t="str">
            <v xml:space="preserve">Arma Operator. LLC                  </v>
          </cell>
          <cell r="D179">
            <v>43830</v>
          </cell>
          <cell r="E179">
            <v>15696</v>
          </cell>
          <cell r="F179">
            <v>45</v>
          </cell>
          <cell r="G179">
            <v>16425</v>
          </cell>
          <cell r="H179">
            <v>11739</v>
          </cell>
          <cell r="I179">
            <v>63</v>
          </cell>
          <cell r="J179">
            <v>30</v>
          </cell>
          <cell r="K179">
            <v>68</v>
          </cell>
          <cell r="L179">
            <v>35</v>
          </cell>
          <cell r="M179">
            <v>63032</v>
          </cell>
          <cell r="N179">
            <v>1.2269000000000001</v>
          </cell>
          <cell r="O179">
            <v>1.0545</v>
          </cell>
          <cell r="P179">
            <v>0</v>
          </cell>
          <cell r="Q179">
            <v>183147</v>
          </cell>
          <cell r="R179">
            <v>0</v>
          </cell>
          <cell r="S179">
            <v>454003</v>
          </cell>
          <cell r="T179">
            <v>467999</v>
          </cell>
          <cell r="U179">
            <v>10991</v>
          </cell>
          <cell r="V179">
            <v>0</v>
          </cell>
        </row>
        <row r="180">
          <cell r="A180" t="str">
            <v>19300</v>
          </cell>
          <cell r="B180" t="str">
            <v>19300</v>
          </cell>
          <cell r="C180" t="str">
            <v xml:space="preserve">Montgomery Place Nursing Center,LLC </v>
          </cell>
          <cell r="D180">
            <v>43830</v>
          </cell>
          <cell r="E180">
            <v>9468</v>
          </cell>
          <cell r="F180">
            <v>43</v>
          </cell>
          <cell r="G180">
            <v>15695</v>
          </cell>
          <cell r="H180">
            <v>5485</v>
          </cell>
          <cell r="I180">
            <v>46</v>
          </cell>
          <cell r="J180">
            <v>22</v>
          </cell>
          <cell r="K180">
            <v>46</v>
          </cell>
          <cell r="L180">
            <v>25</v>
          </cell>
          <cell r="M180">
            <v>42310</v>
          </cell>
          <cell r="N180">
            <v>1.1048</v>
          </cell>
          <cell r="O180">
            <v>1.0545</v>
          </cell>
          <cell r="P180">
            <v>0</v>
          </cell>
          <cell r="Q180">
            <v>144186</v>
          </cell>
          <cell r="R180">
            <v>52471</v>
          </cell>
          <cell r="S180">
            <v>272979</v>
          </cell>
          <cell r="T180">
            <v>264518</v>
          </cell>
          <cell r="U180">
            <v>0</v>
          </cell>
          <cell r="V180">
            <v>0</v>
          </cell>
        </row>
        <row r="181">
          <cell r="A181" t="str">
            <v>19335</v>
          </cell>
          <cell r="B181" t="str">
            <v>19335</v>
          </cell>
          <cell r="C181" t="str">
            <v>Highland Healthcare and Rehab Center</v>
          </cell>
          <cell r="D181">
            <v>43830</v>
          </cell>
          <cell r="E181">
            <v>11030</v>
          </cell>
          <cell r="F181">
            <v>44</v>
          </cell>
          <cell r="G181">
            <v>16060</v>
          </cell>
          <cell r="H181">
            <v>5804</v>
          </cell>
          <cell r="I181">
            <v>35</v>
          </cell>
          <cell r="J181">
            <v>67</v>
          </cell>
          <cell r="K181">
            <v>39</v>
          </cell>
          <cell r="L181">
            <v>14</v>
          </cell>
          <cell r="M181">
            <v>39445</v>
          </cell>
          <cell r="N181">
            <v>1.1633</v>
          </cell>
          <cell r="O181">
            <v>1.0545</v>
          </cell>
          <cell r="P181">
            <v>0</v>
          </cell>
          <cell r="Q181">
            <v>128053</v>
          </cell>
          <cell r="R181">
            <v>7667</v>
          </cell>
          <cell r="S181">
            <v>344362</v>
          </cell>
          <cell r="T181">
            <v>210157</v>
          </cell>
          <cell r="U181">
            <v>0</v>
          </cell>
          <cell r="V181">
            <v>130199</v>
          </cell>
        </row>
        <row r="182">
          <cell r="A182" t="str">
            <v>19347</v>
          </cell>
          <cell r="B182" t="str">
            <v>19347</v>
          </cell>
          <cell r="C182" t="str">
            <v>Tanglewood Nursing and Rehabilitatio</v>
          </cell>
          <cell r="D182">
            <v>43830</v>
          </cell>
          <cell r="E182">
            <v>16252</v>
          </cell>
          <cell r="F182">
            <v>54</v>
          </cell>
          <cell r="G182">
            <v>19710</v>
          </cell>
          <cell r="H182">
            <v>9607</v>
          </cell>
          <cell r="I182">
            <v>40</v>
          </cell>
          <cell r="J182">
            <v>81</v>
          </cell>
          <cell r="K182">
            <v>35</v>
          </cell>
          <cell r="L182">
            <v>9</v>
          </cell>
          <cell r="M182">
            <v>54594</v>
          </cell>
          <cell r="N182">
            <v>1.1636</v>
          </cell>
          <cell r="O182">
            <v>1.0545</v>
          </cell>
          <cell r="P182">
            <v>0</v>
          </cell>
          <cell r="Q182">
            <v>317424</v>
          </cell>
          <cell r="R182">
            <v>82158</v>
          </cell>
          <cell r="S182">
            <v>329090</v>
          </cell>
          <cell r="T182">
            <v>304681</v>
          </cell>
          <cell r="U182">
            <v>26178</v>
          </cell>
          <cell r="V182">
            <v>28438</v>
          </cell>
        </row>
        <row r="183">
          <cell r="A183" t="str">
            <v>19387</v>
          </cell>
          <cell r="B183" t="str">
            <v>19387</v>
          </cell>
          <cell r="C183" t="str">
            <v xml:space="preserve">Arkansas City Presbyterian Manor    </v>
          </cell>
          <cell r="D183">
            <v>43830</v>
          </cell>
          <cell r="E183">
            <v>19356</v>
          </cell>
          <cell r="F183">
            <v>60</v>
          </cell>
          <cell r="G183">
            <v>21900</v>
          </cell>
          <cell r="H183">
            <v>6890</v>
          </cell>
          <cell r="I183">
            <v>100</v>
          </cell>
          <cell r="J183">
            <v>49</v>
          </cell>
          <cell r="K183">
            <v>103</v>
          </cell>
          <cell r="L183">
            <v>69</v>
          </cell>
          <cell r="M183">
            <v>95090</v>
          </cell>
          <cell r="N183">
            <v>1.0787</v>
          </cell>
          <cell r="O183">
            <v>1.0545</v>
          </cell>
          <cell r="P183">
            <v>0</v>
          </cell>
          <cell r="Q183">
            <v>306074</v>
          </cell>
          <cell r="R183">
            <v>324220</v>
          </cell>
          <cell r="S183">
            <v>596674</v>
          </cell>
          <cell r="T183">
            <v>508946</v>
          </cell>
          <cell r="U183">
            <v>24512</v>
          </cell>
          <cell r="V183">
            <v>19890</v>
          </cell>
        </row>
        <row r="184">
          <cell r="A184" t="str">
            <v>19446</v>
          </cell>
          <cell r="B184" t="str">
            <v>19446</v>
          </cell>
          <cell r="C184" t="str">
            <v xml:space="preserve">Brighton Place West                 </v>
          </cell>
          <cell r="D184">
            <v>43830</v>
          </cell>
          <cell r="E184">
            <v>17041</v>
          </cell>
          <cell r="F184">
            <v>50</v>
          </cell>
          <cell r="G184">
            <v>18250</v>
          </cell>
          <cell r="H184">
            <v>13589</v>
          </cell>
          <cell r="I184">
            <v>41</v>
          </cell>
          <cell r="J184">
            <v>35</v>
          </cell>
          <cell r="K184">
            <v>33</v>
          </cell>
          <cell r="L184">
            <v>16</v>
          </cell>
          <cell r="M184">
            <v>36277</v>
          </cell>
          <cell r="N184">
            <v>0.98909999999999998</v>
          </cell>
          <cell r="O184">
            <v>1.0545</v>
          </cell>
          <cell r="P184">
            <v>0</v>
          </cell>
          <cell r="Q184">
            <v>88813</v>
          </cell>
          <cell r="R184">
            <v>107774</v>
          </cell>
          <cell r="S184">
            <v>174996</v>
          </cell>
          <cell r="T184">
            <v>334382</v>
          </cell>
          <cell r="U184">
            <v>32109</v>
          </cell>
          <cell r="V184">
            <v>0</v>
          </cell>
        </row>
        <row r="185">
          <cell r="A185" t="str">
            <v>19467</v>
          </cell>
          <cell r="B185" t="str">
            <v>19467</v>
          </cell>
          <cell r="C185" t="str">
            <v xml:space="preserve">Community Hospital of Onaga, LTCU   </v>
          </cell>
          <cell r="D185">
            <v>43830</v>
          </cell>
          <cell r="E185">
            <v>11201</v>
          </cell>
          <cell r="F185">
            <v>39</v>
          </cell>
          <cell r="G185">
            <v>14235</v>
          </cell>
          <cell r="H185">
            <v>6103</v>
          </cell>
          <cell r="I185">
            <v>68</v>
          </cell>
          <cell r="J185">
            <v>37</v>
          </cell>
          <cell r="K185">
            <v>73</v>
          </cell>
          <cell r="L185">
            <v>51</v>
          </cell>
          <cell r="M185">
            <v>64045</v>
          </cell>
          <cell r="N185">
            <v>0.92849999999999999</v>
          </cell>
          <cell r="O185">
            <v>1.0545</v>
          </cell>
          <cell r="P185">
            <v>0</v>
          </cell>
          <cell r="Q185">
            <v>0</v>
          </cell>
          <cell r="R185">
            <v>52521</v>
          </cell>
          <cell r="S185">
            <v>431957</v>
          </cell>
          <cell r="T185">
            <v>602186</v>
          </cell>
          <cell r="U185">
            <v>0</v>
          </cell>
          <cell r="V185">
            <v>16218</v>
          </cell>
        </row>
        <row r="186">
          <cell r="A186" t="str">
            <v>19545</v>
          </cell>
          <cell r="B186" t="str">
            <v>19545</v>
          </cell>
          <cell r="C186" t="str">
            <v xml:space="preserve">Pleasant Valley Manor               </v>
          </cell>
          <cell r="D186">
            <v>43830</v>
          </cell>
          <cell r="E186">
            <v>19447</v>
          </cell>
          <cell r="F186">
            <v>71</v>
          </cell>
          <cell r="G186">
            <v>25915</v>
          </cell>
          <cell r="H186">
            <v>12536</v>
          </cell>
          <cell r="I186">
            <v>64</v>
          </cell>
          <cell r="J186">
            <v>22</v>
          </cell>
          <cell r="K186">
            <v>69</v>
          </cell>
          <cell r="L186">
            <v>49</v>
          </cell>
          <cell r="M186">
            <v>74414</v>
          </cell>
          <cell r="N186">
            <v>0.96279999999999999</v>
          </cell>
          <cell r="O186">
            <v>1.0545</v>
          </cell>
          <cell r="P186">
            <v>0</v>
          </cell>
          <cell r="Q186">
            <v>266479</v>
          </cell>
          <cell r="R186">
            <v>73250</v>
          </cell>
          <cell r="S186">
            <v>447937</v>
          </cell>
          <cell r="T186">
            <v>557107</v>
          </cell>
          <cell r="U186">
            <v>0</v>
          </cell>
          <cell r="V186">
            <v>0</v>
          </cell>
        </row>
        <row r="187">
          <cell r="A187" t="str">
            <v>19579</v>
          </cell>
          <cell r="B187" t="str">
            <v>19579</v>
          </cell>
          <cell r="C187" t="str">
            <v xml:space="preserve">Medicalodges Gardner                </v>
          </cell>
          <cell r="D187">
            <v>43830</v>
          </cell>
          <cell r="E187">
            <v>23697</v>
          </cell>
          <cell r="F187">
            <v>82</v>
          </cell>
          <cell r="G187">
            <v>29930</v>
          </cell>
          <cell r="H187">
            <v>19320</v>
          </cell>
          <cell r="I187">
            <v>62</v>
          </cell>
          <cell r="J187">
            <v>56</v>
          </cell>
          <cell r="K187">
            <v>65</v>
          </cell>
          <cell r="L187">
            <v>36</v>
          </cell>
          <cell r="M187">
            <v>68096</v>
          </cell>
          <cell r="N187">
            <v>0.9022</v>
          </cell>
          <cell r="O187">
            <v>1.0545</v>
          </cell>
          <cell r="P187">
            <v>0</v>
          </cell>
          <cell r="Q187">
            <v>196414</v>
          </cell>
          <cell r="R187">
            <v>250666</v>
          </cell>
          <cell r="S187">
            <v>462495</v>
          </cell>
          <cell r="T187">
            <v>329015</v>
          </cell>
          <cell r="U187">
            <v>31307</v>
          </cell>
          <cell r="V187">
            <v>511792</v>
          </cell>
        </row>
        <row r="188">
          <cell r="A188" t="str">
            <v>19596</v>
          </cell>
          <cell r="B188" t="str">
            <v>19596</v>
          </cell>
          <cell r="C188" t="str">
            <v xml:space="preserve">Hutchinson Operator, LLC            </v>
          </cell>
          <cell r="D188">
            <v>43830</v>
          </cell>
          <cell r="E188">
            <v>13880</v>
          </cell>
          <cell r="F188">
            <v>45</v>
          </cell>
          <cell r="G188">
            <v>16425</v>
          </cell>
          <cell r="H188">
            <v>10757</v>
          </cell>
          <cell r="I188">
            <v>48</v>
          </cell>
          <cell r="J188">
            <v>39</v>
          </cell>
          <cell r="K188">
            <v>58</v>
          </cell>
          <cell r="L188">
            <v>34</v>
          </cell>
          <cell r="M188">
            <v>61634</v>
          </cell>
          <cell r="N188">
            <v>1.2197</v>
          </cell>
          <cell r="O188">
            <v>1.0545</v>
          </cell>
          <cell r="P188">
            <v>0</v>
          </cell>
          <cell r="Q188">
            <v>201759</v>
          </cell>
          <cell r="R188">
            <v>5635</v>
          </cell>
          <cell r="S188">
            <v>451017</v>
          </cell>
          <cell r="T188">
            <v>385904</v>
          </cell>
          <cell r="U188">
            <v>3036</v>
          </cell>
          <cell r="V188">
            <v>0</v>
          </cell>
        </row>
        <row r="189">
          <cell r="A189" t="str">
            <v>19636</v>
          </cell>
          <cell r="B189" t="str">
            <v>19635</v>
          </cell>
          <cell r="C189" t="str">
            <v xml:space="preserve">Woodhaven Care Center               </v>
          </cell>
          <cell r="D189">
            <v>43465</v>
          </cell>
          <cell r="E189">
            <v>17097</v>
          </cell>
          <cell r="F189">
            <v>56</v>
          </cell>
          <cell r="G189">
            <v>20440</v>
          </cell>
          <cell r="H189">
            <v>10059</v>
          </cell>
          <cell r="I189">
            <v>62</v>
          </cell>
          <cell r="J189">
            <v>42</v>
          </cell>
          <cell r="K189">
            <v>59</v>
          </cell>
          <cell r="L189">
            <v>22</v>
          </cell>
          <cell r="M189">
            <v>65379</v>
          </cell>
          <cell r="N189">
            <v>1.0242</v>
          </cell>
          <cell r="O189">
            <v>1.0545</v>
          </cell>
          <cell r="P189">
            <v>0</v>
          </cell>
          <cell r="Q189">
            <v>183381</v>
          </cell>
          <cell r="R189">
            <v>125292</v>
          </cell>
          <cell r="S189">
            <v>428665</v>
          </cell>
          <cell r="T189">
            <v>360241</v>
          </cell>
          <cell r="U189">
            <v>37740</v>
          </cell>
          <cell r="V189">
            <v>61286</v>
          </cell>
        </row>
        <row r="190">
          <cell r="A190" t="str">
            <v>19648</v>
          </cell>
          <cell r="B190" t="str">
            <v>19648</v>
          </cell>
          <cell r="C190" t="str">
            <v xml:space="preserve">Prairie Senior Living Complex       </v>
          </cell>
          <cell r="D190">
            <v>43830</v>
          </cell>
          <cell r="E190">
            <v>19446</v>
          </cell>
          <cell r="F190">
            <v>60</v>
          </cell>
          <cell r="G190">
            <v>21900</v>
          </cell>
          <cell r="H190">
            <v>9220</v>
          </cell>
          <cell r="I190">
            <v>95</v>
          </cell>
          <cell r="J190">
            <v>58</v>
          </cell>
          <cell r="K190">
            <v>78</v>
          </cell>
          <cell r="L190">
            <v>47</v>
          </cell>
          <cell r="M190">
            <v>86796</v>
          </cell>
          <cell r="N190">
            <v>0.91100000000000003</v>
          </cell>
          <cell r="O190">
            <v>1.0545</v>
          </cell>
          <cell r="P190">
            <v>0</v>
          </cell>
          <cell r="Q190">
            <v>435747</v>
          </cell>
          <cell r="R190">
            <v>58494</v>
          </cell>
          <cell r="S190">
            <v>909110</v>
          </cell>
          <cell r="T190">
            <v>478763</v>
          </cell>
          <cell r="U190">
            <v>45237</v>
          </cell>
          <cell r="V190">
            <v>31275</v>
          </cell>
        </row>
        <row r="191">
          <cell r="A191" t="str">
            <v>19671</v>
          </cell>
          <cell r="B191" t="str">
            <v>19671</v>
          </cell>
          <cell r="C191" t="str">
            <v xml:space="preserve">Anthony Community Care Center       </v>
          </cell>
          <cell r="D191">
            <v>43830</v>
          </cell>
          <cell r="E191">
            <v>11112</v>
          </cell>
          <cell r="F191">
            <v>37</v>
          </cell>
          <cell r="G191">
            <v>14048</v>
          </cell>
          <cell r="H191">
            <v>6329</v>
          </cell>
          <cell r="I191">
            <v>46</v>
          </cell>
          <cell r="J191">
            <v>24</v>
          </cell>
          <cell r="K191">
            <v>45</v>
          </cell>
          <cell r="L191">
            <v>31</v>
          </cell>
          <cell r="M191">
            <v>45076</v>
          </cell>
          <cell r="N191">
            <v>0.92659999999999998</v>
          </cell>
          <cell r="O191">
            <v>1.0545</v>
          </cell>
          <cell r="P191">
            <v>0</v>
          </cell>
          <cell r="Q191">
            <v>105675</v>
          </cell>
          <cell r="R191">
            <v>71153</v>
          </cell>
          <cell r="S191">
            <v>253815</v>
          </cell>
          <cell r="T191">
            <v>259873</v>
          </cell>
          <cell r="U191">
            <v>0</v>
          </cell>
          <cell r="V191">
            <v>136357</v>
          </cell>
        </row>
        <row r="192">
          <cell r="A192" t="str">
            <v>19683</v>
          </cell>
          <cell r="B192" t="str">
            <v>19683</v>
          </cell>
          <cell r="C192" t="str">
            <v xml:space="preserve">Logan County Manor                  </v>
          </cell>
          <cell r="D192">
            <v>43830</v>
          </cell>
          <cell r="E192">
            <v>9316</v>
          </cell>
          <cell r="F192">
            <v>32</v>
          </cell>
          <cell r="G192">
            <v>12850</v>
          </cell>
          <cell r="H192">
            <v>5181</v>
          </cell>
          <cell r="I192">
            <v>53</v>
          </cell>
          <cell r="J192">
            <v>18</v>
          </cell>
          <cell r="K192">
            <v>39</v>
          </cell>
          <cell r="L192">
            <v>36</v>
          </cell>
          <cell r="M192">
            <v>51710</v>
          </cell>
          <cell r="N192">
            <v>0.94620000000000004</v>
          </cell>
          <cell r="O192">
            <v>1.0545</v>
          </cell>
          <cell r="P192">
            <v>0</v>
          </cell>
          <cell r="Q192">
            <v>16500</v>
          </cell>
          <cell r="R192">
            <v>0</v>
          </cell>
          <cell r="S192">
            <v>601932</v>
          </cell>
          <cell r="T192">
            <v>228995</v>
          </cell>
          <cell r="U192">
            <v>0</v>
          </cell>
          <cell r="V192">
            <v>365218</v>
          </cell>
        </row>
        <row r="193">
          <cell r="A193" t="str">
            <v>19692</v>
          </cell>
          <cell r="B193" t="str">
            <v>19692</v>
          </cell>
          <cell r="C193" t="str">
            <v xml:space="preserve">Countryside Health Center           </v>
          </cell>
          <cell r="D193">
            <v>43830</v>
          </cell>
          <cell r="E193">
            <v>31210</v>
          </cell>
          <cell r="F193">
            <v>88</v>
          </cell>
          <cell r="G193">
            <v>33580</v>
          </cell>
          <cell r="H193">
            <v>30209</v>
          </cell>
          <cell r="I193">
            <v>61</v>
          </cell>
          <cell r="J193">
            <v>54</v>
          </cell>
          <cell r="K193">
            <v>53</v>
          </cell>
          <cell r="L193">
            <v>32</v>
          </cell>
          <cell r="M193">
            <v>65214</v>
          </cell>
          <cell r="N193">
            <v>0.72629999999999995</v>
          </cell>
          <cell r="O193">
            <v>1.0545</v>
          </cell>
          <cell r="P193">
            <v>0</v>
          </cell>
          <cell r="Q193">
            <v>304062</v>
          </cell>
          <cell r="R193">
            <v>129470</v>
          </cell>
          <cell r="S193">
            <v>358773</v>
          </cell>
          <cell r="T193">
            <v>379889</v>
          </cell>
          <cell r="U193">
            <v>0</v>
          </cell>
          <cell r="V193">
            <v>0</v>
          </cell>
        </row>
        <row r="194">
          <cell r="A194" t="str">
            <v>19708</v>
          </cell>
          <cell r="B194" t="str">
            <v>19708</v>
          </cell>
          <cell r="C194" t="str">
            <v xml:space="preserve">Diversicare of Sedgwick             </v>
          </cell>
          <cell r="D194">
            <v>43830</v>
          </cell>
          <cell r="E194">
            <v>20802</v>
          </cell>
          <cell r="F194">
            <v>62</v>
          </cell>
          <cell r="G194">
            <v>22630</v>
          </cell>
          <cell r="H194">
            <v>15858</v>
          </cell>
          <cell r="I194">
            <v>64</v>
          </cell>
          <cell r="J194">
            <v>47</v>
          </cell>
          <cell r="K194">
            <v>51</v>
          </cell>
          <cell r="L194">
            <v>39</v>
          </cell>
          <cell r="M194">
            <v>77158</v>
          </cell>
          <cell r="N194">
            <v>1.1821999999999999</v>
          </cell>
          <cell r="O194">
            <v>1.0545</v>
          </cell>
          <cell r="P194">
            <v>0</v>
          </cell>
          <cell r="Q194">
            <v>339102</v>
          </cell>
          <cell r="R194">
            <v>347398</v>
          </cell>
          <cell r="S194">
            <v>394503</v>
          </cell>
          <cell r="T194">
            <v>330560</v>
          </cell>
          <cell r="U194">
            <v>0</v>
          </cell>
          <cell r="V194">
            <v>0</v>
          </cell>
        </row>
        <row r="195">
          <cell r="A195" t="str">
            <v>19782</v>
          </cell>
          <cell r="B195" t="str">
            <v>19782</v>
          </cell>
          <cell r="C195" t="str">
            <v xml:space="preserve">Sabetha Nursing Center              </v>
          </cell>
          <cell r="D195">
            <v>43830</v>
          </cell>
          <cell r="E195">
            <v>12157</v>
          </cell>
          <cell r="F195">
            <v>40</v>
          </cell>
          <cell r="G195">
            <v>14600</v>
          </cell>
          <cell r="H195">
            <v>9385</v>
          </cell>
          <cell r="I195">
            <v>61</v>
          </cell>
          <cell r="J195">
            <v>26</v>
          </cell>
          <cell r="K195">
            <v>52</v>
          </cell>
          <cell r="L195">
            <v>37</v>
          </cell>
          <cell r="M195">
            <v>47944</v>
          </cell>
          <cell r="N195">
            <v>1.0486</v>
          </cell>
          <cell r="O195">
            <v>1.0545</v>
          </cell>
          <cell r="P195">
            <v>0</v>
          </cell>
          <cell r="Q195">
            <v>186290</v>
          </cell>
          <cell r="R195">
            <v>50157</v>
          </cell>
          <cell r="S195">
            <v>400327</v>
          </cell>
          <cell r="T195">
            <v>233659</v>
          </cell>
          <cell r="U195">
            <v>0</v>
          </cell>
          <cell r="V195">
            <v>0</v>
          </cell>
        </row>
        <row r="196">
          <cell r="A196" t="str">
            <v>19865</v>
          </cell>
          <cell r="B196" t="str">
            <v>19864</v>
          </cell>
          <cell r="C196" t="str">
            <v xml:space="preserve">Wellington Care &amp; Rehab Center, LLC </v>
          </cell>
          <cell r="D196">
            <v>43465</v>
          </cell>
          <cell r="E196">
            <v>14928</v>
          </cell>
          <cell r="F196">
            <v>45</v>
          </cell>
          <cell r="G196">
            <v>19155</v>
          </cell>
          <cell r="H196">
            <v>12711</v>
          </cell>
          <cell r="I196">
            <v>47</v>
          </cell>
          <cell r="J196">
            <v>44</v>
          </cell>
          <cell r="K196">
            <v>47</v>
          </cell>
          <cell r="L196">
            <v>23</v>
          </cell>
          <cell r="M196">
            <v>37139</v>
          </cell>
          <cell r="N196">
            <v>1.0407</v>
          </cell>
          <cell r="O196">
            <v>1.0545</v>
          </cell>
          <cell r="P196">
            <v>0</v>
          </cell>
          <cell r="Q196">
            <v>186569</v>
          </cell>
          <cell r="R196">
            <v>68836</v>
          </cell>
          <cell r="S196">
            <v>361174</v>
          </cell>
          <cell r="T196">
            <v>276086</v>
          </cell>
          <cell r="U196">
            <v>0</v>
          </cell>
          <cell r="V196">
            <v>1511</v>
          </cell>
        </row>
        <row r="197">
          <cell r="A197" t="str">
            <v>19874</v>
          </cell>
          <cell r="B197" t="str">
            <v>19873</v>
          </cell>
          <cell r="C197" t="str">
            <v xml:space="preserve">Chase County Care &amp; Rehab Center    </v>
          </cell>
          <cell r="D197">
            <v>43465</v>
          </cell>
          <cell r="E197">
            <v>8116</v>
          </cell>
          <cell r="F197">
            <v>45</v>
          </cell>
          <cell r="G197">
            <v>16425</v>
          </cell>
          <cell r="H197">
            <v>5147</v>
          </cell>
          <cell r="I197">
            <v>49</v>
          </cell>
          <cell r="J197">
            <v>39</v>
          </cell>
          <cell r="K197">
            <v>30</v>
          </cell>
          <cell r="L197">
            <v>23</v>
          </cell>
          <cell r="M197">
            <v>18593</v>
          </cell>
          <cell r="N197">
            <v>1.1451</v>
          </cell>
          <cell r="O197">
            <v>1.0545</v>
          </cell>
          <cell r="P197">
            <v>0</v>
          </cell>
          <cell r="Q197">
            <v>148858</v>
          </cell>
          <cell r="R197">
            <v>10402</v>
          </cell>
          <cell r="S197">
            <v>194045</v>
          </cell>
          <cell r="T197">
            <v>289081</v>
          </cell>
          <cell r="U197">
            <v>0</v>
          </cell>
          <cell r="V197">
            <v>91554</v>
          </cell>
        </row>
        <row r="198">
          <cell r="A198" t="str">
            <v>19884</v>
          </cell>
          <cell r="B198" t="str">
            <v>19884</v>
          </cell>
          <cell r="C198" t="str">
            <v xml:space="preserve">Leisure Homestead at St. John       </v>
          </cell>
          <cell r="D198">
            <v>43830</v>
          </cell>
          <cell r="E198">
            <v>8808</v>
          </cell>
          <cell r="F198">
            <v>30</v>
          </cell>
          <cell r="G198">
            <v>9125</v>
          </cell>
          <cell r="H198">
            <v>6557</v>
          </cell>
          <cell r="I198">
            <v>37</v>
          </cell>
          <cell r="J198">
            <v>14</v>
          </cell>
          <cell r="K198">
            <v>34</v>
          </cell>
          <cell r="L198">
            <v>28</v>
          </cell>
          <cell r="M198">
            <v>43495</v>
          </cell>
          <cell r="N198">
            <v>0.90559999999999996</v>
          </cell>
          <cell r="O198">
            <v>1.0545</v>
          </cell>
          <cell r="P198">
            <v>0</v>
          </cell>
          <cell r="Q198">
            <v>98614</v>
          </cell>
          <cell r="R198">
            <v>131505</v>
          </cell>
          <cell r="S198">
            <v>238834</v>
          </cell>
          <cell r="T198">
            <v>198944</v>
          </cell>
          <cell r="U198">
            <v>0</v>
          </cell>
          <cell r="V198">
            <v>4468</v>
          </cell>
        </row>
        <row r="199">
          <cell r="A199" t="str">
            <v>19909</v>
          </cell>
          <cell r="B199" t="str">
            <v>19908</v>
          </cell>
          <cell r="C199" t="str">
            <v xml:space="preserve">El Dorado Care &amp; Rehab Center, LLC  </v>
          </cell>
          <cell r="D199">
            <v>43465</v>
          </cell>
          <cell r="E199">
            <v>16500</v>
          </cell>
          <cell r="F199">
            <v>50</v>
          </cell>
          <cell r="G199">
            <v>18250</v>
          </cell>
          <cell r="H199">
            <v>14578</v>
          </cell>
          <cell r="I199">
            <v>56</v>
          </cell>
          <cell r="J199">
            <v>56</v>
          </cell>
          <cell r="K199">
            <v>48</v>
          </cell>
          <cell r="L199">
            <v>29</v>
          </cell>
          <cell r="M199">
            <v>36065</v>
          </cell>
          <cell r="N199">
            <v>1.0364</v>
          </cell>
          <cell r="O199">
            <v>1.0545</v>
          </cell>
          <cell r="P199">
            <v>0</v>
          </cell>
          <cell r="Q199">
            <v>195905</v>
          </cell>
          <cell r="R199">
            <v>82723</v>
          </cell>
          <cell r="S199">
            <v>248710</v>
          </cell>
          <cell r="T199">
            <v>434825</v>
          </cell>
          <cell r="U199">
            <v>0</v>
          </cell>
          <cell r="V199">
            <v>78265</v>
          </cell>
        </row>
        <row r="200">
          <cell r="A200" t="str">
            <v>19917</v>
          </cell>
          <cell r="B200" t="str">
            <v>19917</v>
          </cell>
          <cell r="C200" t="str">
            <v xml:space="preserve">Windsor Place at Iola, LLC          </v>
          </cell>
          <cell r="D200">
            <v>43830</v>
          </cell>
          <cell r="E200">
            <v>15503</v>
          </cell>
          <cell r="F200">
            <v>45</v>
          </cell>
          <cell r="G200">
            <v>16425</v>
          </cell>
          <cell r="H200">
            <v>8994</v>
          </cell>
          <cell r="I200">
            <v>100</v>
          </cell>
          <cell r="J200">
            <v>31</v>
          </cell>
          <cell r="K200">
            <v>106</v>
          </cell>
          <cell r="L200">
            <v>74</v>
          </cell>
          <cell r="M200">
            <v>67327</v>
          </cell>
          <cell r="N200">
            <v>0.9929</v>
          </cell>
          <cell r="O200">
            <v>1.0545</v>
          </cell>
          <cell r="P200">
            <v>0</v>
          </cell>
          <cell r="Q200">
            <v>169734</v>
          </cell>
          <cell r="R200">
            <v>61450</v>
          </cell>
          <cell r="S200">
            <v>402974</v>
          </cell>
          <cell r="T200">
            <v>537391</v>
          </cell>
          <cell r="U200">
            <v>40749</v>
          </cell>
          <cell r="V200">
            <v>0</v>
          </cell>
        </row>
        <row r="201">
          <cell r="A201" t="str">
            <v>19928</v>
          </cell>
          <cell r="B201" t="str">
            <v>19928</v>
          </cell>
          <cell r="C201" t="str">
            <v xml:space="preserve">Village Manor                       </v>
          </cell>
          <cell r="D201">
            <v>43830</v>
          </cell>
          <cell r="E201">
            <v>25162</v>
          </cell>
          <cell r="F201">
            <v>75</v>
          </cell>
          <cell r="G201">
            <v>28194</v>
          </cell>
          <cell r="H201">
            <v>14824</v>
          </cell>
          <cell r="I201">
            <v>121</v>
          </cell>
          <cell r="J201">
            <v>78</v>
          </cell>
          <cell r="K201">
            <v>122</v>
          </cell>
          <cell r="L201">
            <v>79</v>
          </cell>
          <cell r="M201">
            <v>118117</v>
          </cell>
          <cell r="N201">
            <v>0.94389999999999996</v>
          </cell>
          <cell r="O201">
            <v>1.0545</v>
          </cell>
          <cell r="P201">
            <v>0</v>
          </cell>
          <cell r="Q201">
            <v>309201</v>
          </cell>
          <cell r="R201">
            <v>0</v>
          </cell>
          <cell r="S201">
            <v>1231323</v>
          </cell>
          <cell r="T201">
            <v>439072</v>
          </cell>
          <cell r="U201">
            <v>0</v>
          </cell>
          <cell r="V201">
            <v>299896</v>
          </cell>
        </row>
        <row r="202">
          <cell r="A202" t="str">
            <v>20020</v>
          </cell>
          <cell r="B202" t="str">
            <v>20020</v>
          </cell>
          <cell r="C202" t="str">
            <v xml:space="preserve">Pratt Operator, LLC                 </v>
          </cell>
          <cell r="D202">
            <v>43830</v>
          </cell>
          <cell r="E202">
            <v>15067</v>
          </cell>
          <cell r="F202">
            <v>45</v>
          </cell>
          <cell r="G202">
            <v>16425</v>
          </cell>
          <cell r="H202">
            <v>8973</v>
          </cell>
          <cell r="I202">
            <v>44</v>
          </cell>
          <cell r="J202">
            <v>42</v>
          </cell>
          <cell r="K202">
            <v>58</v>
          </cell>
          <cell r="L202">
            <v>30</v>
          </cell>
          <cell r="M202">
            <v>54441</v>
          </cell>
          <cell r="N202">
            <v>1.2326999999999999</v>
          </cell>
          <cell r="O202">
            <v>1.0545</v>
          </cell>
          <cell r="P202">
            <v>0</v>
          </cell>
          <cell r="Q202">
            <v>112452</v>
          </cell>
          <cell r="R202">
            <v>0</v>
          </cell>
          <cell r="S202">
            <v>374344</v>
          </cell>
          <cell r="T202">
            <v>482686</v>
          </cell>
          <cell r="U202">
            <v>0</v>
          </cell>
          <cell r="V202">
            <v>0</v>
          </cell>
        </row>
        <row r="203">
          <cell r="A203" t="str">
            <v>20076</v>
          </cell>
          <cell r="B203" t="str">
            <v>20076</v>
          </cell>
          <cell r="C203" t="str">
            <v xml:space="preserve">Coffey County Hospital              </v>
          </cell>
          <cell r="D203">
            <v>43830</v>
          </cell>
          <cell r="E203">
            <v>8628</v>
          </cell>
          <cell r="F203">
            <v>30</v>
          </cell>
          <cell r="G203">
            <v>10950</v>
          </cell>
          <cell r="H203">
            <v>3584</v>
          </cell>
          <cell r="I203">
            <v>49</v>
          </cell>
          <cell r="J203">
            <v>31</v>
          </cell>
          <cell r="K203">
            <v>47</v>
          </cell>
          <cell r="L203">
            <v>24</v>
          </cell>
          <cell r="M203">
            <v>54039</v>
          </cell>
          <cell r="N203">
            <v>0.96809999999999996</v>
          </cell>
          <cell r="O203">
            <v>1.0545</v>
          </cell>
          <cell r="P203">
            <v>0</v>
          </cell>
          <cell r="Q203">
            <v>196391</v>
          </cell>
          <cell r="R203">
            <v>60244</v>
          </cell>
          <cell r="S203">
            <v>351312</v>
          </cell>
          <cell r="T203">
            <v>229854</v>
          </cell>
          <cell r="U203">
            <v>0</v>
          </cell>
          <cell r="V203">
            <v>9170</v>
          </cell>
        </row>
        <row r="204">
          <cell r="A204" t="str">
            <v>20085</v>
          </cell>
          <cell r="B204" t="str">
            <v>20085</v>
          </cell>
          <cell r="C204" t="str">
            <v xml:space="preserve">Moran Manor                         </v>
          </cell>
          <cell r="D204">
            <v>43830</v>
          </cell>
          <cell r="E204">
            <v>10256</v>
          </cell>
          <cell r="F204">
            <v>45</v>
          </cell>
          <cell r="G204">
            <v>16425</v>
          </cell>
          <cell r="H204">
            <v>6002</v>
          </cell>
          <cell r="I204">
            <v>43</v>
          </cell>
          <cell r="J204">
            <v>16</v>
          </cell>
          <cell r="K204">
            <v>51</v>
          </cell>
          <cell r="L204">
            <v>32</v>
          </cell>
          <cell r="M204">
            <v>41523</v>
          </cell>
          <cell r="N204">
            <v>1.0598000000000001</v>
          </cell>
          <cell r="O204">
            <v>1.0545</v>
          </cell>
          <cell r="P204">
            <v>0</v>
          </cell>
          <cell r="Q204">
            <v>161014</v>
          </cell>
          <cell r="R204">
            <v>0</v>
          </cell>
          <cell r="S204">
            <v>311568</v>
          </cell>
          <cell r="T204">
            <v>245682</v>
          </cell>
          <cell r="U204">
            <v>-1116</v>
          </cell>
          <cell r="V204">
            <v>67159</v>
          </cell>
        </row>
        <row r="205">
          <cell r="A205" t="str">
            <v>20097</v>
          </cell>
          <cell r="B205" t="str">
            <v>20097</v>
          </cell>
          <cell r="C205" t="str">
            <v>Louisburg Healthcare and Rehab Cente</v>
          </cell>
          <cell r="D205">
            <v>43830</v>
          </cell>
          <cell r="E205">
            <v>13360</v>
          </cell>
          <cell r="F205">
            <v>60</v>
          </cell>
          <cell r="G205">
            <v>21900</v>
          </cell>
          <cell r="H205">
            <v>9407</v>
          </cell>
          <cell r="I205">
            <v>45</v>
          </cell>
          <cell r="J205">
            <v>87</v>
          </cell>
          <cell r="K205">
            <v>46</v>
          </cell>
          <cell r="L205">
            <v>22</v>
          </cell>
          <cell r="M205">
            <v>46131</v>
          </cell>
          <cell r="N205">
            <v>1.2213000000000001</v>
          </cell>
          <cell r="O205">
            <v>1.0545</v>
          </cell>
          <cell r="P205">
            <v>0</v>
          </cell>
          <cell r="Q205">
            <v>148566</v>
          </cell>
          <cell r="R205">
            <v>61073</v>
          </cell>
          <cell r="S205">
            <v>286010</v>
          </cell>
          <cell r="T205">
            <v>386038</v>
          </cell>
          <cell r="U205">
            <v>0</v>
          </cell>
          <cell r="V205">
            <v>0</v>
          </cell>
        </row>
        <row r="206">
          <cell r="A206" t="str">
            <v>20122</v>
          </cell>
          <cell r="B206" t="str">
            <v>20122</v>
          </cell>
          <cell r="C206" t="str">
            <v xml:space="preserve">Haviland Operator, LLC              </v>
          </cell>
          <cell r="D206">
            <v>43830</v>
          </cell>
          <cell r="E206">
            <v>16374</v>
          </cell>
          <cell r="F206">
            <v>45</v>
          </cell>
          <cell r="G206">
            <v>16425</v>
          </cell>
          <cell r="H206">
            <v>15163</v>
          </cell>
          <cell r="I206">
            <v>54</v>
          </cell>
          <cell r="J206">
            <v>34</v>
          </cell>
          <cell r="K206">
            <v>31</v>
          </cell>
          <cell r="L206">
            <v>20</v>
          </cell>
          <cell r="M206">
            <v>34542</v>
          </cell>
          <cell r="N206">
            <v>0.64970000000000006</v>
          </cell>
          <cell r="O206">
            <v>1.0545</v>
          </cell>
          <cell r="P206">
            <v>0</v>
          </cell>
          <cell r="Q206">
            <v>72159</v>
          </cell>
          <cell r="R206">
            <v>0</v>
          </cell>
          <cell r="S206">
            <v>205860</v>
          </cell>
          <cell r="T206">
            <v>379179</v>
          </cell>
          <cell r="U206">
            <v>0</v>
          </cell>
          <cell r="V206">
            <v>0</v>
          </cell>
        </row>
        <row r="207">
          <cell r="A207" t="str">
            <v>20136</v>
          </cell>
          <cell r="B207" t="str">
            <v>20136</v>
          </cell>
          <cell r="C207" t="str">
            <v xml:space="preserve">Diversicare of Council Grove        </v>
          </cell>
          <cell r="D207">
            <v>43830</v>
          </cell>
          <cell r="E207">
            <v>22208</v>
          </cell>
          <cell r="F207">
            <v>72</v>
          </cell>
          <cell r="G207">
            <v>26280</v>
          </cell>
          <cell r="H207">
            <v>12710</v>
          </cell>
          <cell r="I207">
            <v>64</v>
          </cell>
          <cell r="J207">
            <v>37</v>
          </cell>
          <cell r="K207">
            <v>74</v>
          </cell>
          <cell r="L207">
            <v>49</v>
          </cell>
          <cell r="M207">
            <v>75552</v>
          </cell>
          <cell r="N207">
            <v>1.1305000000000001</v>
          </cell>
          <cell r="O207">
            <v>1.0545</v>
          </cell>
          <cell r="P207">
            <v>0</v>
          </cell>
          <cell r="Q207">
            <v>348464</v>
          </cell>
          <cell r="R207">
            <v>12215</v>
          </cell>
          <cell r="S207">
            <v>616347</v>
          </cell>
          <cell r="T207">
            <v>309269</v>
          </cell>
          <cell r="U207">
            <v>1293</v>
          </cell>
          <cell r="V207">
            <v>0</v>
          </cell>
        </row>
        <row r="208">
          <cell r="A208" t="str">
            <v>20147</v>
          </cell>
          <cell r="B208" t="str">
            <v>20147</v>
          </cell>
          <cell r="C208" t="str">
            <v xml:space="preserve">Diversicare of Chanute              </v>
          </cell>
          <cell r="D208">
            <v>43830</v>
          </cell>
          <cell r="E208">
            <v>20569</v>
          </cell>
          <cell r="F208">
            <v>77</v>
          </cell>
          <cell r="G208">
            <v>28105</v>
          </cell>
          <cell r="H208">
            <v>13444</v>
          </cell>
          <cell r="I208">
            <v>112</v>
          </cell>
          <cell r="J208">
            <v>61</v>
          </cell>
          <cell r="K208">
            <v>63</v>
          </cell>
          <cell r="L208">
            <v>57</v>
          </cell>
          <cell r="M208">
            <v>76268</v>
          </cell>
          <cell r="N208">
            <v>1.1941999999999999</v>
          </cell>
          <cell r="O208">
            <v>1.0545</v>
          </cell>
          <cell r="P208">
            <v>0</v>
          </cell>
          <cell r="Q208">
            <v>328252</v>
          </cell>
          <cell r="R208">
            <v>101697</v>
          </cell>
          <cell r="S208">
            <v>602917</v>
          </cell>
          <cell r="T208">
            <v>312916</v>
          </cell>
          <cell r="U208">
            <v>10476</v>
          </cell>
          <cell r="V208">
            <v>0</v>
          </cell>
        </row>
        <row r="209">
          <cell r="A209" t="str">
            <v>20176</v>
          </cell>
          <cell r="B209" t="str">
            <v>20176</v>
          </cell>
          <cell r="C209" t="str">
            <v xml:space="preserve">Flint Hills Care and Rehab Center   </v>
          </cell>
          <cell r="D209">
            <v>44135</v>
          </cell>
          <cell r="E209">
            <v>14965</v>
          </cell>
          <cell r="F209">
            <v>46</v>
          </cell>
          <cell r="G209">
            <v>16836</v>
          </cell>
          <cell r="H209">
            <v>10950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63135</v>
          </cell>
          <cell r="N209">
            <v>1.0005999999999999</v>
          </cell>
          <cell r="O209">
            <v>1.0545</v>
          </cell>
          <cell r="P209">
            <v>0</v>
          </cell>
          <cell r="Q209">
            <v>192312</v>
          </cell>
          <cell r="R209">
            <v>0</v>
          </cell>
          <cell r="S209">
            <v>486004</v>
          </cell>
          <cell r="T209">
            <v>430933</v>
          </cell>
          <cell r="U209">
            <v>0</v>
          </cell>
          <cell r="V209">
            <v>0</v>
          </cell>
        </row>
        <row r="210">
          <cell r="A210" t="str">
            <v>20187</v>
          </cell>
          <cell r="B210" t="str">
            <v>20187</v>
          </cell>
          <cell r="C210" t="str">
            <v xml:space="preserve">Wathena Healthcare and Rehab Center </v>
          </cell>
          <cell r="D210">
            <v>43830</v>
          </cell>
          <cell r="E210">
            <v>12357</v>
          </cell>
          <cell r="F210">
            <v>60</v>
          </cell>
          <cell r="G210">
            <v>21900</v>
          </cell>
          <cell r="H210">
            <v>6616</v>
          </cell>
          <cell r="I210">
            <v>45</v>
          </cell>
          <cell r="J210">
            <v>52</v>
          </cell>
          <cell r="K210">
            <v>33</v>
          </cell>
          <cell r="L210">
            <v>21</v>
          </cell>
          <cell r="M210">
            <v>43115</v>
          </cell>
          <cell r="N210">
            <v>1.2716000000000001</v>
          </cell>
          <cell r="O210">
            <v>1.0545</v>
          </cell>
          <cell r="P210">
            <v>0</v>
          </cell>
          <cell r="Q210">
            <v>137678</v>
          </cell>
          <cell r="R210">
            <v>82106</v>
          </cell>
          <cell r="S210">
            <v>285747</v>
          </cell>
          <cell r="T210">
            <v>218589</v>
          </cell>
          <cell r="U210">
            <v>0</v>
          </cell>
          <cell r="V210">
            <v>179382</v>
          </cell>
        </row>
        <row r="211">
          <cell r="A211" t="str">
            <v>20199</v>
          </cell>
          <cell r="B211" t="str">
            <v>20198</v>
          </cell>
          <cell r="C211" t="str">
            <v xml:space="preserve">Lansing Care &amp; Rehab Center, LLC    </v>
          </cell>
          <cell r="D211">
            <v>43465</v>
          </cell>
          <cell r="E211">
            <v>19742</v>
          </cell>
          <cell r="F211">
            <v>58</v>
          </cell>
          <cell r="G211">
            <v>21170</v>
          </cell>
          <cell r="H211">
            <v>13909</v>
          </cell>
          <cell r="I211">
            <v>74</v>
          </cell>
          <cell r="J211">
            <v>71</v>
          </cell>
          <cell r="K211">
            <v>64</v>
          </cell>
          <cell r="L211">
            <v>36</v>
          </cell>
          <cell r="M211">
            <v>48996</v>
          </cell>
          <cell r="N211">
            <v>1.0865</v>
          </cell>
          <cell r="O211">
            <v>1.0545</v>
          </cell>
          <cell r="P211">
            <v>0</v>
          </cell>
          <cell r="Q211">
            <v>268893</v>
          </cell>
          <cell r="R211">
            <v>77189</v>
          </cell>
          <cell r="S211">
            <v>590591</v>
          </cell>
          <cell r="T211">
            <v>438172</v>
          </cell>
          <cell r="U211">
            <v>0</v>
          </cell>
          <cell r="V211">
            <v>13660</v>
          </cell>
        </row>
        <row r="212">
          <cell r="A212" t="str">
            <v>20222</v>
          </cell>
          <cell r="B212" t="str">
            <v>20222</v>
          </cell>
          <cell r="C212" t="str">
            <v xml:space="preserve">Solomon Valley Manor                </v>
          </cell>
          <cell r="D212">
            <v>43830</v>
          </cell>
          <cell r="E212">
            <v>11810</v>
          </cell>
          <cell r="F212">
            <v>36</v>
          </cell>
          <cell r="G212">
            <v>13140</v>
          </cell>
          <cell r="H212">
            <v>8137</v>
          </cell>
          <cell r="I212">
            <v>59</v>
          </cell>
          <cell r="J212">
            <v>21</v>
          </cell>
          <cell r="K212">
            <v>60</v>
          </cell>
          <cell r="L212">
            <v>50</v>
          </cell>
          <cell r="M212">
            <v>53233</v>
          </cell>
          <cell r="N212">
            <v>0.96809999999999996</v>
          </cell>
          <cell r="O212">
            <v>1.0545</v>
          </cell>
          <cell r="P212">
            <v>0</v>
          </cell>
          <cell r="Q212">
            <v>147198</v>
          </cell>
          <cell r="R212">
            <v>12903</v>
          </cell>
          <cell r="S212">
            <v>374190</v>
          </cell>
          <cell r="T212">
            <v>333542</v>
          </cell>
          <cell r="U212">
            <v>37112</v>
          </cell>
          <cell r="V212">
            <v>0</v>
          </cell>
        </row>
        <row r="213">
          <cell r="A213" t="str">
            <v>20232</v>
          </cell>
          <cell r="B213" t="str">
            <v>20232</v>
          </cell>
          <cell r="C213" t="str">
            <v xml:space="preserve">High Plains Retirement Village      </v>
          </cell>
          <cell r="D213">
            <v>43830</v>
          </cell>
          <cell r="E213">
            <v>13281</v>
          </cell>
          <cell r="F213">
            <v>40</v>
          </cell>
          <cell r="G213">
            <v>14600</v>
          </cell>
          <cell r="H213">
            <v>8343</v>
          </cell>
          <cell r="I213">
            <v>280</v>
          </cell>
          <cell r="J213">
            <v>96</v>
          </cell>
          <cell r="K213">
            <v>274</v>
          </cell>
          <cell r="L213">
            <v>211</v>
          </cell>
          <cell r="M213">
            <v>78388</v>
          </cell>
          <cell r="N213">
            <v>0.93489999999999995</v>
          </cell>
          <cell r="O213">
            <v>1.0545</v>
          </cell>
          <cell r="P213">
            <v>0</v>
          </cell>
          <cell r="Q213">
            <v>71152</v>
          </cell>
          <cell r="R213">
            <v>39668</v>
          </cell>
          <cell r="S213">
            <v>637474</v>
          </cell>
          <cell r="T213">
            <v>502226</v>
          </cell>
          <cell r="U213">
            <v>33552</v>
          </cell>
          <cell r="V213">
            <v>442848</v>
          </cell>
        </row>
        <row r="214">
          <cell r="A214" t="str">
            <v>20298</v>
          </cell>
          <cell r="B214" t="str">
            <v>20298</v>
          </cell>
          <cell r="C214" t="str">
            <v xml:space="preserve">North Point Skilled Nursing Center  </v>
          </cell>
          <cell r="D214">
            <v>43830</v>
          </cell>
          <cell r="E214">
            <v>16877</v>
          </cell>
          <cell r="F214">
            <v>55</v>
          </cell>
          <cell r="G214">
            <v>20075</v>
          </cell>
          <cell r="H214">
            <v>10228</v>
          </cell>
          <cell r="I214">
            <v>73</v>
          </cell>
          <cell r="J214">
            <v>39</v>
          </cell>
          <cell r="K214">
            <v>92</v>
          </cell>
          <cell r="L214">
            <v>44</v>
          </cell>
          <cell r="M214">
            <v>67687</v>
          </cell>
          <cell r="N214">
            <v>1.1640999999999999</v>
          </cell>
          <cell r="O214">
            <v>1.0545</v>
          </cell>
          <cell r="P214">
            <v>0</v>
          </cell>
          <cell r="Q214">
            <v>388269</v>
          </cell>
          <cell r="R214">
            <v>34802</v>
          </cell>
          <cell r="S214">
            <v>534715</v>
          </cell>
          <cell r="T214">
            <v>329030</v>
          </cell>
          <cell r="U214">
            <v>0</v>
          </cell>
          <cell r="V214">
            <v>5609</v>
          </cell>
        </row>
        <row r="215">
          <cell r="A215" t="str">
            <v>20301</v>
          </cell>
          <cell r="B215" t="str">
            <v>20301</v>
          </cell>
          <cell r="C215" t="str">
            <v xml:space="preserve">Hickory Pointe Care &amp; Rehab Ctr     </v>
          </cell>
          <cell r="D215">
            <v>43830</v>
          </cell>
          <cell r="E215">
            <v>14315</v>
          </cell>
          <cell r="F215">
            <v>60</v>
          </cell>
          <cell r="G215">
            <v>21900</v>
          </cell>
          <cell r="H215">
            <v>12047</v>
          </cell>
          <cell r="I215">
            <v>46</v>
          </cell>
          <cell r="J215">
            <v>29</v>
          </cell>
          <cell r="K215">
            <v>39</v>
          </cell>
          <cell r="L215">
            <v>27</v>
          </cell>
          <cell r="M215">
            <v>51628</v>
          </cell>
          <cell r="N215">
            <v>0.96489999999999998</v>
          </cell>
          <cell r="O215">
            <v>1.0545</v>
          </cell>
          <cell r="P215">
            <v>0</v>
          </cell>
          <cell r="Q215">
            <v>230473</v>
          </cell>
          <cell r="R215">
            <v>0</v>
          </cell>
          <cell r="S215">
            <v>413851</v>
          </cell>
          <cell r="T215">
            <v>238705</v>
          </cell>
          <cell r="U215">
            <v>0</v>
          </cell>
          <cell r="V215">
            <v>386786</v>
          </cell>
        </row>
        <row r="216">
          <cell r="A216" t="str">
            <v>20336</v>
          </cell>
          <cell r="B216" t="str">
            <v>20336</v>
          </cell>
          <cell r="C216" t="str">
            <v xml:space="preserve">Yates Operator, LLC                 </v>
          </cell>
          <cell r="D216">
            <v>43830</v>
          </cell>
          <cell r="E216">
            <v>12640</v>
          </cell>
          <cell r="F216">
            <v>40</v>
          </cell>
          <cell r="G216">
            <v>14600</v>
          </cell>
          <cell r="H216">
            <v>9231</v>
          </cell>
          <cell r="I216">
            <v>39</v>
          </cell>
          <cell r="J216">
            <v>51</v>
          </cell>
          <cell r="K216">
            <v>46</v>
          </cell>
          <cell r="L216">
            <v>33</v>
          </cell>
          <cell r="M216">
            <v>49875</v>
          </cell>
          <cell r="N216">
            <v>1.3526</v>
          </cell>
          <cell r="O216">
            <v>1.0545</v>
          </cell>
          <cell r="P216">
            <v>0</v>
          </cell>
          <cell r="Q216">
            <v>136624</v>
          </cell>
          <cell r="R216">
            <v>0</v>
          </cell>
          <cell r="S216">
            <v>383691</v>
          </cell>
          <cell r="T216">
            <v>345662</v>
          </cell>
          <cell r="U216">
            <v>0</v>
          </cell>
          <cell r="V216">
            <v>183</v>
          </cell>
        </row>
        <row r="217">
          <cell r="A217" t="str">
            <v>20369</v>
          </cell>
          <cell r="B217" t="str">
            <v>20369</v>
          </cell>
          <cell r="C217" t="str">
            <v xml:space="preserve">Sumner Operator, LLC                </v>
          </cell>
          <cell r="D217">
            <v>43830</v>
          </cell>
          <cell r="E217">
            <v>13791</v>
          </cell>
          <cell r="F217">
            <v>44</v>
          </cell>
          <cell r="G217">
            <v>16060</v>
          </cell>
          <cell r="H217">
            <v>10025</v>
          </cell>
          <cell r="I217">
            <v>47</v>
          </cell>
          <cell r="J217">
            <v>34</v>
          </cell>
          <cell r="K217">
            <v>51</v>
          </cell>
          <cell r="L217">
            <v>36</v>
          </cell>
          <cell r="M217">
            <v>47400</v>
          </cell>
          <cell r="N217">
            <v>1.1440999999999999</v>
          </cell>
          <cell r="O217">
            <v>1.0545</v>
          </cell>
          <cell r="P217">
            <v>0</v>
          </cell>
          <cell r="Q217">
            <v>145646</v>
          </cell>
          <cell r="R217">
            <v>68092</v>
          </cell>
          <cell r="S217">
            <v>259631</v>
          </cell>
          <cell r="T217">
            <v>226244</v>
          </cell>
          <cell r="U217">
            <v>28970</v>
          </cell>
          <cell r="V217">
            <v>2285</v>
          </cell>
        </row>
        <row r="218">
          <cell r="A218" t="str">
            <v>20377</v>
          </cell>
          <cell r="B218" t="str">
            <v>20377</v>
          </cell>
          <cell r="C218" t="str">
            <v xml:space="preserve">Lifecare Center of Kansas City      </v>
          </cell>
          <cell r="D218">
            <v>43830</v>
          </cell>
          <cell r="E218">
            <v>23406</v>
          </cell>
          <cell r="F218">
            <v>82</v>
          </cell>
          <cell r="G218">
            <v>29930</v>
          </cell>
          <cell r="H218">
            <v>19132</v>
          </cell>
          <cell r="I218">
            <v>71</v>
          </cell>
          <cell r="J218">
            <v>73</v>
          </cell>
          <cell r="K218">
            <v>74</v>
          </cell>
          <cell r="L218">
            <v>46</v>
          </cell>
          <cell r="M218">
            <v>77406</v>
          </cell>
          <cell r="N218">
            <v>1.0183</v>
          </cell>
          <cell r="O218">
            <v>1.0545</v>
          </cell>
          <cell r="P218">
            <v>0</v>
          </cell>
          <cell r="Q218">
            <v>443486</v>
          </cell>
          <cell r="R218">
            <v>0</v>
          </cell>
          <cell r="S218">
            <v>699263</v>
          </cell>
          <cell r="T218">
            <v>410182</v>
          </cell>
          <cell r="U218">
            <v>0</v>
          </cell>
          <cell r="V218">
            <v>0</v>
          </cell>
        </row>
        <row r="219">
          <cell r="A219" t="str">
            <v>20392</v>
          </cell>
          <cell r="B219" t="str">
            <v>20392</v>
          </cell>
          <cell r="C219" t="str">
            <v xml:space="preserve">Wellsville Manor                    </v>
          </cell>
          <cell r="D219">
            <v>43830</v>
          </cell>
          <cell r="E219">
            <v>20272</v>
          </cell>
          <cell r="F219">
            <v>60</v>
          </cell>
          <cell r="G219">
            <v>21900</v>
          </cell>
          <cell r="H219">
            <v>8040</v>
          </cell>
          <cell r="I219">
            <v>104</v>
          </cell>
          <cell r="J219">
            <v>49</v>
          </cell>
          <cell r="K219">
            <v>127</v>
          </cell>
          <cell r="L219">
            <v>74</v>
          </cell>
          <cell r="M219">
            <v>104651</v>
          </cell>
          <cell r="N219">
            <v>1.1008</v>
          </cell>
          <cell r="O219">
            <v>1.0545</v>
          </cell>
          <cell r="P219">
            <v>0</v>
          </cell>
          <cell r="Q219">
            <v>145367</v>
          </cell>
          <cell r="R219">
            <v>279628</v>
          </cell>
          <cell r="S219">
            <v>692024</v>
          </cell>
          <cell r="T219">
            <v>459385</v>
          </cell>
          <cell r="U219">
            <v>0</v>
          </cell>
          <cell r="V219">
            <v>46187</v>
          </cell>
        </row>
        <row r="220">
          <cell r="A220" t="str">
            <v>20451</v>
          </cell>
          <cell r="B220" t="str">
            <v>20451</v>
          </cell>
          <cell r="C220" t="str">
            <v xml:space="preserve">Diversicare of Larned               </v>
          </cell>
          <cell r="D220">
            <v>43830</v>
          </cell>
          <cell r="E220">
            <v>18110</v>
          </cell>
          <cell r="F220">
            <v>61</v>
          </cell>
          <cell r="G220">
            <v>22265</v>
          </cell>
          <cell r="H220">
            <v>14327</v>
          </cell>
          <cell r="I220">
            <v>56</v>
          </cell>
          <cell r="J220">
            <v>35</v>
          </cell>
          <cell r="K220">
            <v>62</v>
          </cell>
          <cell r="L220">
            <v>39</v>
          </cell>
          <cell r="M220">
            <v>66652</v>
          </cell>
          <cell r="N220">
            <v>1.0793999999999999</v>
          </cell>
          <cell r="O220">
            <v>1.0545</v>
          </cell>
          <cell r="P220">
            <v>0</v>
          </cell>
          <cell r="Q220">
            <v>149955</v>
          </cell>
          <cell r="R220">
            <v>95796</v>
          </cell>
          <cell r="S220">
            <v>576811</v>
          </cell>
          <cell r="T220">
            <v>364301</v>
          </cell>
          <cell r="U220">
            <v>23491</v>
          </cell>
          <cell r="V220">
            <v>0</v>
          </cell>
        </row>
        <row r="221">
          <cell r="A221" t="str">
            <v>20468</v>
          </cell>
          <cell r="B221" t="str">
            <v>20468</v>
          </cell>
          <cell r="C221" t="str">
            <v xml:space="preserve">Rock Creek of Ottawa                </v>
          </cell>
          <cell r="D221">
            <v>43830</v>
          </cell>
          <cell r="E221">
            <v>25095</v>
          </cell>
          <cell r="F221">
            <v>80</v>
          </cell>
          <cell r="G221">
            <v>30370</v>
          </cell>
          <cell r="H221">
            <v>14070</v>
          </cell>
          <cell r="I221">
            <v>54</v>
          </cell>
          <cell r="J221">
            <v>4</v>
          </cell>
          <cell r="K221">
            <v>109</v>
          </cell>
          <cell r="L221">
            <v>52</v>
          </cell>
          <cell r="M221">
            <v>113409</v>
          </cell>
          <cell r="N221">
            <v>1.1812</v>
          </cell>
          <cell r="O221">
            <v>1.0545</v>
          </cell>
          <cell r="P221">
            <v>0</v>
          </cell>
          <cell r="Q221">
            <v>365121</v>
          </cell>
          <cell r="R221">
            <v>244613</v>
          </cell>
          <cell r="S221">
            <v>743042</v>
          </cell>
          <cell r="T221">
            <v>522700</v>
          </cell>
          <cell r="U221">
            <v>0</v>
          </cell>
          <cell r="V221">
            <v>45862</v>
          </cell>
        </row>
        <row r="222">
          <cell r="A222" t="str">
            <v>20492</v>
          </cell>
          <cell r="B222" t="str">
            <v>20492</v>
          </cell>
          <cell r="C222" t="str">
            <v xml:space="preserve">Hillside Village                    </v>
          </cell>
          <cell r="D222">
            <v>43830</v>
          </cell>
          <cell r="E222">
            <v>15725</v>
          </cell>
          <cell r="F222">
            <v>49</v>
          </cell>
          <cell r="G222">
            <v>17885</v>
          </cell>
          <cell r="H222">
            <v>9677</v>
          </cell>
          <cell r="I222">
            <v>104</v>
          </cell>
          <cell r="J222">
            <v>45</v>
          </cell>
          <cell r="K222">
            <v>102</v>
          </cell>
          <cell r="L222">
            <v>79</v>
          </cell>
          <cell r="M222">
            <v>88034</v>
          </cell>
          <cell r="N222">
            <v>1.0206</v>
          </cell>
          <cell r="O222">
            <v>1.0545</v>
          </cell>
          <cell r="P222">
            <v>0</v>
          </cell>
          <cell r="Q222">
            <v>264093</v>
          </cell>
          <cell r="R222">
            <v>155910</v>
          </cell>
          <cell r="S222">
            <v>548115</v>
          </cell>
          <cell r="T222">
            <v>360830</v>
          </cell>
          <cell r="U222">
            <v>71100</v>
          </cell>
          <cell r="V222">
            <v>0</v>
          </cell>
        </row>
        <row r="223">
          <cell r="A223" t="str">
            <v>20557</v>
          </cell>
          <cell r="B223" t="str">
            <v>20557</v>
          </cell>
          <cell r="C223" t="str">
            <v xml:space="preserve">Providence Living Center            </v>
          </cell>
          <cell r="D223">
            <v>43830</v>
          </cell>
          <cell r="E223">
            <v>24514</v>
          </cell>
          <cell r="F223">
            <v>78</v>
          </cell>
          <cell r="G223">
            <v>28470</v>
          </cell>
          <cell r="H223">
            <v>24070</v>
          </cell>
          <cell r="I223">
            <v>67</v>
          </cell>
          <cell r="J223">
            <v>121</v>
          </cell>
          <cell r="K223">
            <v>43</v>
          </cell>
          <cell r="L223">
            <v>32</v>
          </cell>
          <cell r="M223">
            <v>36580</v>
          </cell>
          <cell r="N223">
            <v>0.92979999999999996</v>
          </cell>
          <cell r="O223">
            <v>1.0545</v>
          </cell>
          <cell r="P223">
            <v>0</v>
          </cell>
          <cell r="Q223">
            <v>300720</v>
          </cell>
          <cell r="R223">
            <v>0</v>
          </cell>
          <cell r="S223">
            <v>613528</v>
          </cell>
          <cell r="T223">
            <v>344703</v>
          </cell>
          <cell r="U223">
            <v>0</v>
          </cell>
          <cell r="V223">
            <v>149150</v>
          </cell>
        </row>
        <row r="224">
          <cell r="A224" t="str">
            <v>20607</v>
          </cell>
          <cell r="B224" t="str">
            <v>20606</v>
          </cell>
          <cell r="C224" t="str">
            <v xml:space="preserve">Neodesha Care &amp; Rehab Center, LLC   </v>
          </cell>
          <cell r="D224">
            <v>43465</v>
          </cell>
          <cell r="E224">
            <v>12704</v>
          </cell>
          <cell r="F224">
            <v>45</v>
          </cell>
          <cell r="G224">
            <v>16425</v>
          </cell>
          <cell r="H224">
            <v>8513</v>
          </cell>
          <cell r="I224">
            <v>54</v>
          </cell>
          <cell r="J224">
            <v>57</v>
          </cell>
          <cell r="K224">
            <v>45</v>
          </cell>
          <cell r="L224">
            <v>24</v>
          </cell>
          <cell r="M224">
            <v>31654</v>
          </cell>
          <cell r="N224">
            <v>1.1685000000000001</v>
          </cell>
          <cell r="O224">
            <v>1.0545</v>
          </cell>
          <cell r="P224">
            <v>0</v>
          </cell>
          <cell r="Q224">
            <v>157655</v>
          </cell>
          <cell r="R224">
            <v>2943</v>
          </cell>
          <cell r="S224">
            <v>326999</v>
          </cell>
          <cell r="T224">
            <v>354276</v>
          </cell>
          <cell r="U224">
            <v>24197</v>
          </cell>
          <cell r="V224">
            <v>0</v>
          </cell>
        </row>
        <row r="225">
          <cell r="A225" t="str">
            <v>20616</v>
          </cell>
          <cell r="B225" t="str">
            <v>20615</v>
          </cell>
          <cell r="C225" t="str">
            <v xml:space="preserve">Parkway Care &amp; Rehab Center, LLC    </v>
          </cell>
          <cell r="D225">
            <v>43465</v>
          </cell>
          <cell r="E225">
            <v>14564</v>
          </cell>
          <cell r="F225">
            <v>45</v>
          </cell>
          <cell r="G225">
            <v>16425</v>
          </cell>
          <cell r="H225">
            <v>12139</v>
          </cell>
          <cell r="I225">
            <v>57</v>
          </cell>
          <cell r="J225">
            <v>62</v>
          </cell>
          <cell r="K225">
            <v>60</v>
          </cell>
          <cell r="L225">
            <v>34</v>
          </cell>
          <cell r="M225">
            <v>32038</v>
          </cell>
          <cell r="N225">
            <v>1.1022000000000001</v>
          </cell>
          <cell r="O225">
            <v>1.0545</v>
          </cell>
          <cell r="P225">
            <v>0</v>
          </cell>
          <cell r="Q225">
            <v>247090</v>
          </cell>
          <cell r="R225">
            <v>742</v>
          </cell>
          <cell r="S225">
            <v>406140</v>
          </cell>
          <cell r="T225">
            <v>249133</v>
          </cell>
          <cell r="U225">
            <v>987</v>
          </cell>
          <cell r="V225">
            <v>5723</v>
          </cell>
        </row>
        <row r="226">
          <cell r="A226" t="str">
            <v>20627</v>
          </cell>
          <cell r="B226" t="str">
            <v>20626</v>
          </cell>
          <cell r="C226" t="str">
            <v xml:space="preserve">Kaw River Care &amp; Rehab Center, LLC  </v>
          </cell>
          <cell r="D226">
            <v>43465</v>
          </cell>
          <cell r="E226">
            <v>13882</v>
          </cell>
          <cell r="F226">
            <v>45</v>
          </cell>
          <cell r="G226">
            <v>17790</v>
          </cell>
          <cell r="H226">
            <v>12147</v>
          </cell>
          <cell r="I226">
            <v>62</v>
          </cell>
          <cell r="J226">
            <v>60</v>
          </cell>
          <cell r="K226">
            <v>60</v>
          </cell>
          <cell r="L226">
            <v>29</v>
          </cell>
          <cell r="M226">
            <v>34219</v>
          </cell>
          <cell r="N226">
            <v>1.0791999999999999</v>
          </cell>
          <cell r="O226">
            <v>1.0545</v>
          </cell>
          <cell r="P226">
            <v>0</v>
          </cell>
          <cell r="Q226">
            <v>223384</v>
          </cell>
          <cell r="R226">
            <v>143829</v>
          </cell>
          <cell r="S226">
            <v>376875</v>
          </cell>
          <cell r="T226">
            <v>296189</v>
          </cell>
          <cell r="U226">
            <v>99</v>
          </cell>
          <cell r="V226">
            <v>72940</v>
          </cell>
        </row>
        <row r="227">
          <cell r="A227" t="str">
            <v>20638</v>
          </cell>
          <cell r="B227" t="str">
            <v>20637</v>
          </cell>
          <cell r="C227" t="str">
            <v xml:space="preserve">Edwardsville Care &amp; Rehab Center    </v>
          </cell>
          <cell r="D227">
            <v>43465</v>
          </cell>
          <cell r="E227">
            <v>34189</v>
          </cell>
          <cell r="F227">
            <v>102</v>
          </cell>
          <cell r="G227">
            <v>37230</v>
          </cell>
          <cell r="H227">
            <v>32496</v>
          </cell>
          <cell r="I227">
            <v>87</v>
          </cell>
          <cell r="J227">
            <v>95</v>
          </cell>
          <cell r="K227">
            <v>88</v>
          </cell>
          <cell r="L227">
            <v>39</v>
          </cell>
          <cell r="M227">
            <v>117548</v>
          </cell>
          <cell r="N227">
            <v>0.72599999999999998</v>
          </cell>
          <cell r="O227">
            <v>1.0545</v>
          </cell>
          <cell r="P227">
            <v>0</v>
          </cell>
          <cell r="Q227">
            <v>283268</v>
          </cell>
          <cell r="R227">
            <v>271878</v>
          </cell>
          <cell r="S227">
            <v>755478</v>
          </cell>
          <cell r="T227">
            <v>591710</v>
          </cell>
          <cell r="U227">
            <v>0</v>
          </cell>
          <cell r="V227">
            <v>26118</v>
          </cell>
        </row>
        <row r="228">
          <cell r="A228" t="str">
            <v>20652</v>
          </cell>
          <cell r="B228" t="str">
            <v>20651</v>
          </cell>
          <cell r="C228" t="str">
            <v>Spring Hill Care &amp; Rehab Center, LLC</v>
          </cell>
          <cell r="D228">
            <v>43465</v>
          </cell>
          <cell r="E228">
            <v>14630</v>
          </cell>
          <cell r="F228">
            <v>45</v>
          </cell>
          <cell r="G228">
            <v>16425</v>
          </cell>
          <cell r="H228">
            <v>11029</v>
          </cell>
          <cell r="I228">
            <v>81</v>
          </cell>
          <cell r="J228">
            <v>64</v>
          </cell>
          <cell r="K228">
            <v>52</v>
          </cell>
          <cell r="L228">
            <v>29</v>
          </cell>
          <cell r="M228">
            <v>35742</v>
          </cell>
          <cell r="N228">
            <v>1.0175000000000001</v>
          </cell>
          <cell r="O228">
            <v>1.0545</v>
          </cell>
          <cell r="P228">
            <v>0</v>
          </cell>
          <cell r="Q228">
            <v>172210</v>
          </cell>
          <cell r="R228">
            <v>60784</v>
          </cell>
          <cell r="S228">
            <v>402544</v>
          </cell>
          <cell r="T228">
            <v>354423</v>
          </cell>
          <cell r="U228">
            <v>15968</v>
          </cell>
          <cell r="V228">
            <v>98818</v>
          </cell>
        </row>
        <row r="229">
          <cell r="A229" t="str">
            <v>20662</v>
          </cell>
          <cell r="B229" t="str">
            <v>20661</v>
          </cell>
          <cell r="C229" t="str">
            <v xml:space="preserve">Wilson Care &amp; Rehab Center, LLC     </v>
          </cell>
          <cell r="D229">
            <v>43465</v>
          </cell>
          <cell r="E229">
            <v>11547</v>
          </cell>
          <cell r="F229">
            <v>40</v>
          </cell>
          <cell r="G229">
            <v>16238</v>
          </cell>
          <cell r="H229">
            <v>7218</v>
          </cell>
          <cell r="I229">
            <v>53</v>
          </cell>
          <cell r="J229">
            <v>25</v>
          </cell>
          <cell r="K229">
            <v>41</v>
          </cell>
          <cell r="L229">
            <v>35</v>
          </cell>
          <cell r="M229">
            <v>30360</v>
          </cell>
          <cell r="N229">
            <v>1.1637999999999999</v>
          </cell>
          <cell r="O229">
            <v>1.0545</v>
          </cell>
          <cell r="P229">
            <v>0</v>
          </cell>
          <cell r="Q229">
            <v>182261</v>
          </cell>
          <cell r="R229">
            <v>36776</v>
          </cell>
          <cell r="S229">
            <v>286800</v>
          </cell>
          <cell r="T229">
            <v>276471</v>
          </cell>
          <cell r="U229">
            <v>0</v>
          </cell>
          <cell r="V229">
            <v>5399</v>
          </cell>
        </row>
        <row r="230">
          <cell r="A230" t="str">
            <v>20697</v>
          </cell>
          <cell r="B230" t="str">
            <v>20696</v>
          </cell>
          <cell r="C230" t="str">
            <v>Fountainview Nursing and Rehab Cente</v>
          </cell>
          <cell r="D230">
            <v>43465</v>
          </cell>
          <cell r="E230">
            <v>14458</v>
          </cell>
          <cell r="F230">
            <v>56</v>
          </cell>
          <cell r="G230">
            <v>20440</v>
          </cell>
          <cell r="H230">
            <v>8267</v>
          </cell>
          <cell r="I230">
            <v>49</v>
          </cell>
          <cell r="J230">
            <v>93</v>
          </cell>
          <cell r="K230">
            <v>58</v>
          </cell>
          <cell r="L230">
            <v>46</v>
          </cell>
          <cell r="M230">
            <v>62185</v>
          </cell>
          <cell r="N230">
            <v>1.2352000000000001</v>
          </cell>
          <cell r="O230">
            <v>1.0545</v>
          </cell>
          <cell r="P230">
            <v>0</v>
          </cell>
          <cell r="Q230">
            <v>231493</v>
          </cell>
          <cell r="R230">
            <v>128595</v>
          </cell>
          <cell r="S230">
            <v>352716</v>
          </cell>
          <cell r="T230">
            <v>349950</v>
          </cell>
          <cell r="U230">
            <v>43763</v>
          </cell>
          <cell r="V230">
            <v>3278</v>
          </cell>
        </row>
        <row r="231">
          <cell r="A231" t="str">
            <v>20706</v>
          </cell>
          <cell r="B231" t="str">
            <v>20705</v>
          </cell>
          <cell r="C231" t="str">
            <v xml:space="preserve">Wakefield Care &amp; Rehab Center, LLC  </v>
          </cell>
          <cell r="D231">
            <v>43465</v>
          </cell>
          <cell r="E231">
            <v>11647</v>
          </cell>
          <cell r="F231">
            <v>45</v>
          </cell>
          <cell r="G231">
            <v>16425</v>
          </cell>
          <cell r="H231">
            <v>9525</v>
          </cell>
          <cell r="I231">
            <v>41</v>
          </cell>
          <cell r="J231">
            <v>55</v>
          </cell>
          <cell r="K231">
            <v>51</v>
          </cell>
          <cell r="L231">
            <v>18</v>
          </cell>
          <cell r="M231">
            <v>29865</v>
          </cell>
          <cell r="N231">
            <v>1.1224000000000001</v>
          </cell>
          <cell r="O231">
            <v>1.0545</v>
          </cell>
          <cell r="P231">
            <v>0</v>
          </cell>
          <cell r="Q231">
            <v>79352</v>
          </cell>
          <cell r="R231">
            <v>107754</v>
          </cell>
          <cell r="S231">
            <v>269978</v>
          </cell>
          <cell r="T231">
            <v>339613</v>
          </cell>
          <cell r="U231">
            <v>0</v>
          </cell>
          <cell r="V231">
            <v>38924</v>
          </cell>
        </row>
        <row r="232">
          <cell r="A232" t="str">
            <v>20717</v>
          </cell>
          <cell r="B232" t="str">
            <v>20716</v>
          </cell>
          <cell r="C232" t="str">
            <v xml:space="preserve">Eskridge Care &amp; Rehab Center, LLC   </v>
          </cell>
          <cell r="D232">
            <v>43465</v>
          </cell>
          <cell r="E232">
            <v>21392</v>
          </cell>
          <cell r="F232">
            <v>60</v>
          </cell>
          <cell r="G232">
            <v>21900</v>
          </cell>
          <cell r="H232">
            <v>20555</v>
          </cell>
          <cell r="I232">
            <v>46</v>
          </cell>
          <cell r="J232">
            <v>45</v>
          </cell>
          <cell r="K232">
            <v>45</v>
          </cell>
          <cell r="L232">
            <v>22</v>
          </cell>
          <cell r="M232">
            <v>32490</v>
          </cell>
          <cell r="N232">
            <v>0.75829999999999997</v>
          </cell>
          <cell r="O232">
            <v>1.0545</v>
          </cell>
          <cell r="P232">
            <v>0</v>
          </cell>
          <cell r="Q232">
            <v>308825</v>
          </cell>
          <cell r="R232">
            <v>0</v>
          </cell>
          <cell r="S232">
            <v>359067</v>
          </cell>
          <cell r="T232">
            <v>244767</v>
          </cell>
          <cell r="U232">
            <v>0</v>
          </cell>
          <cell r="V232">
            <v>93823</v>
          </cell>
        </row>
        <row r="233">
          <cell r="A233" t="str">
            <v>20733</v>
          </cell>
          <cell r="B233" t="str">
            <v>20732</v>
          </cell>
          <cell r="C233" t="str">
            <v>Bonner Springs Nursing and Rehabilit</v>
          </cell>
          <cell r="D233">
            <v>43465</v>
          </cell>
          <cell r="E233">
            <v>15498</v>
          </cell>
          <cell r="F233">
            <v>45</v>
          </cell>
          <cell r="G233">
            <v>16425</v>
          </cell>
          <cell r="H233">
            <v>11109</v>
          </cell>
          <cell r="I233">
            <v>35</v>
          </cell>
          <cell r="J233">
            <v>39</v>
          </cell>
          <cell r="K233">
            <v>47</v>
          </cell>
          <cell r="L233">
            <v>34</v>
          </cell>
          <cell r="M233">
            <v>54475</v>
          </cell>
          <cell r="N233">
            <v>1.0952</v>
          </cell>
          <cell r="O233">
            <v>1.0545</v>
          </cell>
          <cell r="P233">
            <v>0</v>
          </cell>
          <cell r="Q233">
            <v>360273</v>
          </cell>
          <cell r="R233">
            <v>56816</v>
          </cell>
          <cell r="S233">
            <v>419530</v>
          </cell>
          <cell r="T233">
            <v>158073</v>
          </cell>
          <cell r="U233">
            <v>20613</v>
          </cell>
          <cell r="V233">
            <v>4485</v>
          </cell>
        </row>
        <row r="234">
          <cell r="A234" t="str">
            <v>20751</v>
          </cell>
          <cell r="B234" t="str">
            <v>20750</v>
          </cell>
          <cell r="C234" t="str">
            <v xml:space="preserve">Pittsburg Care &amp; Rehab Center, LLC  </v>
          </cell>
          <cell r="D234">
            <v>43465</v>
          </cell>
          <cell r="E234">
            <v>22913</v>
          </cell>
          <cell r="F234">
            <v>86</v>
          </cell>
          <cell r="G234">
            <v>31390</v>
          </cell>
          <cell r="H234">
            <v>20808</v>
          </cell>
          <cell r="I234">
            <v>112</v>
          </cell>
          <cell r="J234">
            <v>101</v>
          </cell>
          <cell r="K234">
            <v>83</v>
          </cell>
          <cell r="L234">
            <v>54</v>
          </cell>
          <cell r="M234">
            <v>55548</v>
          </cell>
          <cell r="N234">
            <v>1.038</v>
          </cell>
          <cell r="O234">
            <v>1.0545</v>
          </cell>
          <cell r="P234">
            <v>0</v>
          </cell>
          <cell r="Q234">
            <v>203265</v>
          </cell>
          <cell r="R234">
            <v>194821</v>
          </cell>
          <cell r="S234">
            <v>452696</v>
          </cell>
          <cell r="T234">
            <v>512766</v>
          </cell>
          <cell r="U234">
            <v>2275</v>
          </cell>
          <cell r="V234">
            <v>6088</v>
          </cell>
        </row>
        <row r="235">
          <cell r="A235" t="str">
            <v>20753</v>
          </cell>
          <cell r="B235" t="str">
            <v>20753</v>
          </cell>
          <cell r="C235" t="str">
            <v xml:space="preserve">Franklin Healthcare of Peabody, LLC </v>
          </cell>
          <cell r="D235">
            <v>43830</v>
          </cell>
          <cell r="E235">
            <v>13596</v>
          </cell>
          <cell r="F235">
            <v>45</v>
          </cell>
          <cell r="G235">
            <v>16425</v>
          </cell>
          <cell r="H235">
            <v>13093</v>
          </cell>
          <cell r="I235">
            <v>27</v>
          </cell>
          <cell r="J235">
            <v>48</v>
          </cell>
          <cell r="K235">
            <v>26</v>
          </cell>
          <cell r="L235">
            <v>3</v>
          </cell>
          <cell r="M235">
            <v>30786</v>
          </cell>
          <cell r="N235">
            <v>0.70840000000000003</v>
          </cell>
          <cell r="O235">
            <v>1.0545</v>
          </cell>
          <cell r="P235">
            <v>0</v>
          </cell>
          <cell r="Q235">
            <v>151315</v>
          </cell>
          <cell r="R235">
            <v>0</v>
          </cell>
          <cell r="S235">
            <v>245601</v>
          </cell>
          <cell r="T235">
            <v>122845</v>
          </cell>
          <cell r="U235">
            <v>0</v>
          </cell>
          <cell r="V235">
            <v>756796</v>
          </cell>
        </row>
        <row r="236">
          <cell r="A236" t="str">
            <v>20772</v>
          </cell>
          <cell r="B236" t="str">
            <v>20772</v>
          </cell>
          <cell r="C236" t="str">
            <v xml:space="preserve">Wheatland Nursing &amp; Rehab Center    </v>
          </cell>
          <cell r="D236">
            <v>43830</v>
          </cell>
          <cell r="E236">
            <v>13668</v>
          </cell>
          <cell r="F236">
            <v>45</v>
          </cell>
          <cell r="G236">
            <v>16425</v>
          </cell>
          <cell r="H236">
            <v>9880</v>
          </cell>
          <cell r="I236">
            <v>56</v>
          </cell>
          <cell r="J236">
            <v>26</v>
          </cell>
          <cell r="K236">
            <v>51</v>
          </cell>
          <cell r="L236">
            <v>36</v>
          </cell>
          <cell r="M236">
            <v>50777</v>
          </cell>
          <cell r="N236">
            <v>1.0425</v>
          </cell>
          <cell r="O236">
            <v>1.0545</v>
          </cell>
          <cell r="P236">
            <v>0</v>
          </cell>
          <cell r="Q236">
            <v>244968</v>
          </cell>
          <cell r="R236">
            <v>99053</v>
          </cell>
          <cell r="S236">
            <v>327955</v>
          </cell>
          <cell r="T236">
            <v>214247</v>
          </cell>
          <cell r="U236">
            <v>16511</v>
          </cell>
          <cell r="V236">
            <v>0</v>
          </cell>
        </row>
        <row r="237">
          <cell r="A237" t="str">
            <v>20806</v>
          </cell>
          <cell r="B237" t="str">
            <v>20806</v>
          </cell>
          <cell r="C237" t="str">
            <v xml:space="preserve">Kiowa District Manor                </v>
          </cell>
          <cell r="D237">
            <v>43830</v>
          </cell>
          <cell r="E237">
            <v>8285</v>
          </cell>
          <cell r="F237">
            <v>29</v>
          </cell>
          <cell r="G237">
            <v>10585</v>
          </cell>
          <cell r="H237">
            <v>4022</v>
          </cell>
          <cell r="I237">
            <v>30</v>
          </cell>
          <cell r="J237">
            <v>13</v>
          </cell>
          <cell r="K237">
            <v>30</v>
          </cell>
          <cell r="L237">
            <v>18</v>
          </cell>
          <cell r="M237">
            <v>35074</v>
          </cell>
          <cell r="N237">
            <v>0.84730000000000005</v>
          </cell>
          <cell r="O237">
            <v>1.0545</v>
          </cell>
          <cell r="P237">
            <v>0</v>
          </cell>
          <cell r="Q237">
            <v>75898</v>
          </cell>
          <cell r="R237">
            <v>7779</v>
          </cell>
          <cell r="S237">
            <v>279647</v>
          </cell>
          <cell r="T237">
            <v>231317</v>
          </cell>
          <cell r="U237">
            <v>33732</v>
          </cell>
          <cell r="V237">
            <v>62028</v>
          </cell>
        </row>
        <row r="238">
          <cell r="A238" t="str">
            <v>20855</v>
          </cell>
          <cell r="B238" t="str">
            <v>20855</v>
          </cell>
          <cell r="C238" t="str">
            <v xml:space="preserve">McPherson Operator, LLC             </v>
          </cell>
          <cell r="D238">
            <v>43830</v>
          </cell>
          <cell r="E238">
            <v>13311</v>
          </cell>
          <cell r="F238">
            <v>45</v>
          </cell>
          <cell r="G238">
            <v>16425</v>
          </cell>
          <cell r="H238">
            <v>10959</v>
          </cell>
          <cell r="I238">
            <v>32</v>
          </cell>
          <cell r="J238">
            <v>78</v>
          </cell>
          <cell r="K238">
            <v>59</v>
          </cell>
          <cell r="L238">
            <v>6</v>
          </cell>
          <cell r="M238">
            <v>46119</v>
          </cell>
          <cell r="N238">
            <v>1.1245000000000001</v>
          </cell>
          <cell r="O238">
            <v>1.0545</v>
          </cell>
          <cell r="P238">
            <v>0</v>
          </cell>
          <cell r="Q238">
            <v>160263</v>
          </cell>
          <cell r="R238">
            <v>0</v>
          </cell>
          <cell r="S238">
            <v>257897</v>
          </cell>
          <cell r="T238">
            <v>243417</v>
          </cell>
          <cell r="U238">
            <v>0</v>
          </cell>
          <cell r="V238">
            <v>280577</v>
          </cell>
        </row>
        <row r="239">
          <cell r="A239" t="str">
            <v>20875</v>
          </cell>
          <cell r="B239" t="str">
            <v>20875</v>
          </cell>
          <cell r="C239" t="str">
            <v xml:space="preserve">Alma Manor                          </v>
          </cell>
          <cell r="D239">
            <v>43830</v>
          </cell>
          <cell r="E239">
            <v>10776</v>
          </cell>
          <cell r="F239">
            <v>45</v>
          </cell>
          <cell r="G239">
            <v>16425</v>
          </cell>
          <cell r="H239">
            <v>8631</v>
          </cell>
          <cell r="I239">
            <v>57</v>
          </cell>
          <cell r="J239">
            <v>32</v>
          </cell>
          <cell r="K239">
            <v>51</v>
          </cell>
          <cell r="L239">
            <v>33</v>
          </cell>
          <cell r="M239">
            <v>41966</v>
          </cell>
          <cell r="N239">
            <v>0.89690000000000003</v>
          </cell>
          <cell r="O239">
            <v>1.0545</v>
          </cell>
          <cell r="P239">
            <v>0</v>
          </cell>
          <cell r="Q239">
            <v>126247</v>
          </cell>
          <cell r="R239">
            <v>66901</v>
          </cell>
          <cell r="S239">
            <v>229807</v>
          </cell>
          <cell r="T239">
            <v>291457</v>
          </cell>
          <cell r="U239">
            <v>0</v>
          </cell>
          <cell r="V239">
            <v>0</v>
          </cell>
        </row>
        <row r="240">
          <cell r="A240" t="str">
            <v>20919</v>
          </cell>
          <cell r="B240" t="str">
            <v>20919</v>
          </cell>
          <cell r="C240" t="str">
            <v xml:space="preserve">Quaker Hill Manor                   </v>
          </cell>
          <cell r="D240">
            <v>43830</v>
          </cell>
          <cell r="E240">
            <v>16020</v>
          </cell>
          <cell r="F240">
            <v>60</v>
          </cell>
          <cell r="G240">
            <v>21900</v>
          </cell>
          <cell r="H240">
            <v>10059</v>
          </cell>
          <cell r="I240">
            <v>51</v>
          </cell>
          <cell r="J240">
            <v>40</v>
          </cell>
          <cell r="K240">
            <v>61</v>
          </cell>
          <cell r="L240">
            <v>35</v>
          </cell>
          <cell r="M240">
            <v>63085</v>
          </cell>
          <cell r="N240">
            <v>1.1057999999999999</v>
          </cell>
          <cell r="O240">
            <v>1.0545</v>
          </cell>
          <cell r="P240">
            <v>0</v>
          </cell>
          <cell r="Q240">
            <v>206338</v>
          </cell>
          <cell r="R240">
            <v>120246</v>
          </cell>
          <cell r="S240">
            <v>392788</v>
          </cell>
          <cell r="T240">
            <v>399828</v>
          </cell>
          <cell r="U240">
            <v>34440</v>
          </cell>
          <cell r="V240">
            <v>0</v>
          </cell>
        </row>
        <row r="241">
          <cell r="A241" t="str">
            <v>20930</v>
          </cell>
          <cell r="B241" t="str">
            <v>20930</v>
          </cell>
          <cell r="C241" t="str">
            <v xml:space="preserve">Galena Nursing Home                 </v>
          </cell>
          <cell r="D241">
            <v>43830</v>
          </cell>
          <cell r="E241">
            <v>17214</v>
          </cell>
          <cell r="F241">
            <v>58</v>
          </cell>
          <cell r="G241">
            <v>21170</v>
          </cell>
          <cell r="H241">
            <v>11696</v>
          </cell>
          <cell r="I241">
            <v>61</v>
          </cell>
          <cell r="J241">
            <v>18</v>
          </cell>
          <cell r="K241">
            <v>62</v>
          </cell>
          <cell r="L241">
            <v>48</v>
          </cell>
          <cell r="M241">
            <v>64535</v>
          </cell>
          <cell r="N241">
            <v>1.1805000000000001</v>
          </cell>
          <cell r="O241">
            <v>1.0545</v>
          </cell>
          <cell r="P241">
            <v>0</v>
          </cell>
          <cell r="Q241">
            <v>268530</v>
          </cell>
          <cell r="R241">
            <v>89229</v>
          </cell>
          <cell r="S241">
            <v>452008</v>
          </cell>
          <cell r="T241">
            <v>389789</v>
          </cell>
          <cell r="U241">
            <v>31391</v>
          </cell>
          <cell r="V241">
            <v>0</v>
          </cell>
        </row>
        <row r="242">
          <cell r="A242" t="str">
            <v>20963</v>
          </cell>
          <cell r="B242" t="str">
            <v>20963</v>
          </cell>
          <cell r="C242" t="str">
            <v xml:space="preserve">Brighton Place North                </v>
          </cell>
          <cell r="D242">
            <v>43830</v>
          </cell>
          <cell r="E242">
            <v>12400</v>
          </cell>
          <cell r="F242">
            <v>34</v>
          </cell>
          <cell r="G242">
            <v>12410</v>
          </cell>
          <cell r="H242">
            <v>12188</v>
          </cell>
          <cell r="I242">
            <v>23</v>
          </cell>
          <cell r="J242">
            <v>8</v>
          </cell>
          <cell r="K242">
            <v>26</v>
          </cell>
          <cell r="L242">
            <v>18</v>
          </cell>
          <cell r="M242">
            <v>19079</v>
          </cell>
          <cell r="N242">
            <v>0.7218</v>
          </cell>
          <cell r="O242">
            <v>1.0545</v>
          </cell>
          <cell r="P242">
            <v>0</v>
          </cell>
          <cell r="Q242">
            <v>176115</v>
          </cell>
          <cell r="R242">
            <v>0</v>
          </cell>
          <cell r="S242">
            <v>132737</v>
          </cell>
          <cell r="T242">
            <v>76575</v>
          </cell>
          <cell r="U242">
            <v>0</v>
          </cell>
          <cell r="V242">
            <v>0</v>
          </cell>
        </row>
        <row r="243">
          <cell r="A243" t="str">
            <v>21009</v>
          </cell>
          <cell r="B243" t="str">
            <v>21009</v>
          </cell>
          <cell r="C243" t="str">
            <v xml:space="preserve">Cherryvale Care Center              </v>
          </cell>
          <cell r="D243">
            <v>43830</v>
          </cell>
          <cell r="E243">
            <v>13769</v>
          </cell>
          <cell r="F243">
            <v>45</v>
          </cell>
          <cell r="G243">
            <v>16425</v>
          </cell>
          <cell r="H243">
            <v>9476</v>
          </cell>
          <cell r="I243">
            <v>60</v>
          </cell>
          <cell r="J243">
            <v>39</v>
          </cell>
          <cell r="K243">
            <v>51</v>
          </cell>
          <cell r="L243">
            <v>26</v>
          </cell>
          <cell r="M243">
            <v>55321</v>
          </cell>
          <cell r="N243">
            <v>0.9234</v>
          </cell>
          <cell r="O243">
            <v>1.0545</v>
          </cell>
          <cell r="P243">
            <v>0</v>
          </cell>
          <cell r="Q243">
            <v>237246</v>
          </cell>
          <cell r="R243">
            <v>35172</v>
          </cell>
          <cell r="S243">
            <v>382979</v>
          </cell>
          <cell r="T243">
            <v>248123</v>
          </cell>
          <cell r="U243">
            <v>0</v>
          </cell>
          <cell r="V243">
            <v>453</v>
          </cell>
        </row>
        <row r="244">
          <cell r="A244" t="str">
            <v>21032</v>
          </cell>
          <cell r="B244" t="str">
            <v>21032</v>
          </cell>
          <cell r="C244" t="str">
            <v xml:space="preserve">Maple Heights of Hiawatha           </v>
          </cell>
          <cell r="D244">
            <v>43830</v>
          </cell>
          <cell r="E244">
            <v>15053</v>
          </cell>
          <cell r="F244">
            <v>61</v>
          </cell>
          <cell r="G244">
            <v>22265</v>
          </cell>
          <cell r="H244">
            <v>10087</v>
          </cell>
          <cell r="I244">
            <v>60</v>
          </cell>
          <cell r="J244">
            <v>36</v>
          </cell>
          <cell r="K244">
            <v>54</v>
          </cell>
          <cell r="L244">
            <v>26</v>
          </cell>
          <cell r="M244">
            <v>59703</v>
          </cell>
          <cell r="N244">
            <v>0.98760000000000003</v>
          </cell>
          <cell r="O244">
            <v>1.0545</v>
          </cell>
          <cell r="P244">
            <v>0</v>
          </cell>
          <cell r="Q244">
            <v>188409</v>
          </cell>
          <cell r="R244">
            <v>97425</v>
          </cell>
          <cell r="S244">
            <v>340917</v>
          </cell>
          <cell r="T244">
            <v>258331</v>
          </cell>
          <cell r="U244">
            <v>0</v>
          </cell>
          <cell r="V244">
            <v>0</v>
          </cell>
        </row>
        <row r="245">
          <cell r="A245" t="str">
            <v>21045</v>
          </cell>
          <cell r="B245" t="str">
            <v>21045</v>
          </cell>
          <cell r="C245" t="str">
            <v xml:space="preserve">Phillips County Retirement Center   </v>
          </cell>
          <cell r="D245">
            <v>43830</v>
          </cell>
          <cell r="E245">
            <v>14293</v>
          </cell>
          <cell r="F245">
            <v>50</v>
          </cell>
          <cell r="G245">
            <v>18250</v>
          </cell>
          <cell r="H245">
            <v>8700</v>
          </cell>
          <cell r="I245">
            <v>66</v>
          </cell>
          <cell r="J245">
            <v>34</v>
          </cell>
          <cell r="K245">
            <v>74</v>
          </cell>
          <cell r="L245">
            <v>46</v>
          </cell>
          <cell r="M245">
            <v>59887</v>
          </cell>
          <cell r="N245">
            <v>0.87019999999999997</v>
          </cell>
          <cell r="O245">
            <v>1.0545</v>
          </cell>
          <cell r="P245">
            <v>0</v>
          </cell>
          <cell r="Q245">
            <v>161755</v>
          </cell>
          <cell r="R245">
            <v>110049</v>
          </cell>
          <cell r="S245">
            <v>479808</v>
          </cell>
          <cell r="T245">
            <v>204994</v>
          </cell>
          <cell r="U245">
            <v>33046</v>
          </cell>
          <cell r="V245">
            <v>7620</v>
          </cell>
        </row>
        <row r="246">
          <cell r="A246" t="str">
            <v>21053</v>
          </cell>
          <cell r="B246" t="str">
            <v>21053</v>
          </cell>
          <cell r="C246" t="str">
            <v xml:space="preserve">Parkview Heights                    </v>
          </cell>
          <cell r="D246">
            <v>43830</v>
          </cell>
          <cell r="E246">
            <v>15499</v>
          </cell>
          <cell r="F246">
            <v>45</v>
          </cell>
          <cell r="G246">
            <v>16425</v>
          </cell>
          <cell r="H246">
            <v>7608</v>
          </cell>
          <cell r="I246">
            <v>57</v>
          </cell>
          <cell r="J246">
            <v>29</v>
          </cell>
          <cell r="K246">
            <v>59</v>
          </cell>
          <cell r="L246">
            <v>39</v>
          </cell>
          <cell r="M246">
            <v>58970</v>
          </cell>
          <cell r="N246">
            <v>1.0048999999999999</v>
          </cell>
          <cell r="O246">
            <v>1.0545</v>
          </cell>
          <cell r="P246">
            <v>0</v>
          </cell>
          <cell r="Q246">
            <v>153947</v>
          </cell>
          <cell r="R246">
            <v>0</v>
          </cell>
          <cell r="S246">
            <v>627605</v>
          </cell>
          <cell r="T246">
            <v>353782</v>
          </cell>
          <cell r="U246">
            <v>0</v>
          </cell>
          <cell r="V246">
            <v>129350</v>
          </cell>
        </row>
        <row r="247">
          <cell r="A247" t="str">
            <v>21109</v>
          </cell>
          <cell r="B247" t="str">
            <v>21109</v>
          </cell>
          <cell r="C247" t="str">
            <v>Evergreen Community of Johnson Count</v>
          </cell>
          <cell r="D247">
            <v>43830</v>
          </cell>
          <cell r="E247">
            <v>37599</v>
          </cell>
          <cell r="F247">
            <v>112</v>
          </cell>
          <cell r="G247">
            <v>40880</v>
          </cell>
          <cell r="H247">
            <v>26506</v>
          </cell>
          <cell r="I247">
            <v>171</v>
          </cell>
          <cell r="J247">
            <v>212</v>
          </cell>
          <cell r="K247">
            <v>162</v>
          </cell>
          <cell r="L247">
            <v>89</v>
          </cell>
          <cell r="M247">
            <v>172037</v>
          </cell>
          <cell r="N247">
            <v>1.0134000000000001</v>
          </cell>
          <cell r="O247">
            <v>1.0545</v>
          </cell>
          <cell r="P247">
            <v>0</v>
          </cell>
          <cell r="Q247">
            <v>940985</v>
          </cell>
          <cell r="R247">
            <v>582524</v>
          </cell>
          <cell r="S247">
            <v>1481228</v>
          </cell>
          <cell r="T247">
            <v>802053</v>
          </cell>
          <cell r="U247">
            <v>105442</v>
          </cell>
          <cell r="V247">
            <v>119066</v>
          </cell>
        </row>
        <row r="248">
          <cell r="A248" t="str">
            <v>21110</v>
          </cell>
          <cell r="B248" t="str">
            <v>21110</v>
          </cell>
          <cell r="C248" t="str">
            <v xml:space="preserve">Aldersgate Village                  </v>
          </cell>
          <cell r="D248">
            <v>43830</v>
          </cell>
          <cell r="E248">
            <v>55669</v>
          </cell>
          <cell r="F248">
            <v>175</v>
          </cell>
          <cell r="G248">
            <v>69608</v>
          </cell>
          <cell r="H248">
            <v>31793</v>
          </cell>
          <cell r="I248">
            <v>184</v>
          </cell>
          <cell r="J248">
            <v>116</v>
          </cell>
          <cell r="K248">
            <v>180</v>
          </cell>
          <cell r="L248">
            <v>135</v>
          </cell>
          <cell r="M248">
            <v>291075</v>
          </cell>
          <cell r="N248">
            <v>1.1187</v>
          </cell>
          <cell r="O248">
            <v>1.0545</v>
          </cell>
          <cell r="P248">
            <v>0</v>
          </cell>
          <cell r="Q248">
            <v>1458480</v>
          </cell>
          <cell r="R248">
            <v>625558</v>
          </cell>
          <cell r="S248">
            <v>1830350</v>
          </cell>
          <cell r="T248">
            <v>1556414</v>
          </cell>
          <cell r="U248">
            <v>0</v>
          </cell>
          <cell r="V248">
            <v>0</v>
          </cell>
        </row>
        <row r="249">
          <cell r="A249" t="str">
            <v>21121</v>
          </cell>
          <cell r="B249" t="str">
            <v>21121</v>
          </cell>
          <cell r="C249" t="str">
            <v xml:space="preserve">The Wheatlands                      </v>
          </cell>
          <cell r="D249">
            <v>43830</v>
          </cell>
          <cell r="E249">
            <v>18438</v>
          </cell>
          <cell r="F249">
            <v>54</v>
          </cell>
          <cell r="G249">
            <v>19710</v>
          </cell>
          <cell r="H249">
            <v>6582</v>
          </cell>
          <cell r="I249">
            <v>93</v>
          </cell>
          <cell r="J249">
            <v>32</v>
          </cell>
          <cell r="K249">
            <v>101</v>
          </cell>
          <cell r="L249">
            <v>71</v>
          </cell>
          <cell r="M249">
            <v>89812</v>
          </cell>
          <cell r="N249">
            <v>1.0382</v>
          </cell>
          <cell r="O249">
            <v>1.0545</v>
          </cell>
          <cell r="P249">
            <v>0</v>
          </cell>
          <cell r="Q249">
            <v>131719</v>
          </cell>
          <cell r="R249">
            <v>459866</v>
          </cell>
          <cell r="S249">
            <v>399003</v>
          </cell>
          <cell r="T249">
            <v>384359</v>
          </cell>
          <cell r="U249">
            <v>48734</v>
          </cell>
          <cell r="V249">
            <v>0</v>
          </cell>
        </row>
        <row r="250">
          <cell r="A250" t="str">
            <v>21132</v>
          </cell>
          <cell r="B250" t="str">
            <v>21132</v>
          </cell>
          <cell r="C250" t="str">
            <v xml:space="preserve">Eastridge Nursing Home              </v>
          </cell>
          <cell r="D250">
            <v>43830</v>
          </cell>
          <cell r="E250">
            <v>9671</v>
          </cell>
          <cell r="F250">
            <v>39</v>
          </cell>
          <cell r="G250">
            <v>14235</v>
          </cell>
          <cell r="H250">
            <v>4245</v>
          </cell>
          <cell r="I250">
            <v>75</v>
          </cell>
          <cell r="J250">
            <v>24</v>
          </cell>
          <cell r="K250">
            <v>74</v>
          </cell>
          <cell r="L250">
            <v>60</v>
          </cell>
          <cell r="M250">
            <v>56716</v>
          </cell>
          <cell r="N250">
            <v>1.0026999999999999</v>
          </cell>
          <cell r="O250">
            <v>1.0545</v>
          </cell>
          <cell r="P250">
            <v>0</v>
          </cell>
          <cell r="Q250">
            <v>166200</v>
          </cell>
          <cell r="R250">
            <v>167706</v>
          </cell>
          <cell r="S250">
            <v>370131</v>
          </cell>
          <cell r="T250">
            <v>347170</v>
          </cell>
          <cell r="U250">
            <v>0</v>
          </cell>
          <cell r="V250">
            <v>0</v>
          </cell>
        </row>
        <row r="251">
          <cell r="A251" t="str">
            <v>21143</v>
          </cell>
          <cell r="B251" t="str">
            <v>21143</v>
          </cell>
          <cell r="C251" t="str">
            <v xml:space="preserve">Manor of the Plains                 </v>
          </cell>
          <cell r="D251">
            <v>43830</v>
          </cell>
          <cell r="E251">
            <v>13401</v>
          </cell>
          <cell r="F251">
            <v>50</v>
          </cell>
          <cell r="G251">
            <v>18250</v>
          </cell>
          <cell r="H251">
            <v>3775</v>
          </cell>
          <cell r="I251">
            <v>94</v>
          </cell>
          <cell r="J251">
            <v>55</v>
          </cell>
          <cell r="K251">
            <v>95</v>
          </cell>
          <cell r="L251">
            <v>62</v>
          </cell>
          <cell r="M251">
            <v>78915</v>
          </cell>
          <cell r="N251">
            <v>1.1181000000000001</v>
          </cell>
          <cell r="O251">
            <v>1.0545</v>
          </cell>
          <cell r="P251">
            <v>0</v>
          </cell>
          <cell r="Q251">
            <v>80600</v>
          </cell>
          <cell r="R251">
            <v>275942</v>
          </cell>
          <cell r="S251">
            <v>333981</v>
          </cell>
          <cell r="T251">
            <v>674161</v>
          </cell>
          <cell r="U251">
            <v>27871</v>
          </cell>
          <cell r="V251">
            <v>131841</v>
          </cell>
        </row>
        <row r="252">
          <cell r="A252" t="str">
            <v>21154</v>
          </cell>
          <cell r="B252" t="str">
            <v>21154</v>
          </cell>
          <cell r="C252" t="str">
            <v xml:space="preserve">Wesley Towers                       </v>
          </cell>
          <cell r="D252">
            <v>43830</v>
          </cell>
          <cell r="E252">
            <v>17354</v>
          </cell>
          <cell r="F252">
            <v>52</v>
          </cell>
          <cell r="G252">
            <v>24200</v>
          </cell>
          <cell r="H252">
            <v>10172</v>
          </cell>
          <cell r="I252">
            <v>226</v>
          </cell>
          <cell r="J252">
            <v>146</v>
          </cell>
          <cell r="K252">
            <v>200</v>
          </cell>
          <cell r="L252">
            <v>123</v>
          </cell>
          <cell r="M252">
            <v>157299</v>
          </cell>
          <cell r="N252">
            <v>1.0137</v>
          </cell>
          <cell r="O252">
            <v>1.0545</v>
          </cell>
          <cell r="P252">
            <v>0</v>
          </cell>
          <cell r="Q252">
            <v>452657</v>
          </cell>
          <cell r="R252">
            <v>0</v>
          </cell>
          <cell r="S252">
            <v>1030647</v>
          </cell>
          <cell r="T252">
            <v>622360</v>
          </cell>
          <cell r="U252">
            <v>0</v>
          </cell>
          <cell r="V252">
            <v>30525</v>
          </cell>
        </row>
        <row r="253">
          <cell r="A253" t="str">
            <v>21162</v>
          </cell>
          <cell r="B253" t="str">
            <v>21162</v>
          </cell>
          <cell r="C253" t="str">
            <v xml:space="preserve">Cambridge Place                     </v>
          </cell>
          <cell r="D253">
            <v>43830</v>
          </cell>
          <cell r="E253">
            <v>29644</v>
          </cell>
          <cell r="F253">
            <v>91</v>
          </cell>
          <cell r="G253">
            <v>33215</v>
          </cell>
          <cell r="H253">
            <v>15578</v>
          </cell>
          <cell r="I253">
            <v>125</v>
          </cell>
          <cell r="J253">
            <v>52</v>
          </cell>
          <cell r="K253">
            <v>121</v>
          </cell>
          <cell r="L253">
            <v>84</v>
          </cell>
          <cell r="M253">
            <v>126063</v>
          </cell>
          <cell r="N253">
            <v>0.98980000000000001</v>
          </cell>
          <cell r="O253">
            <v>1.0545</v>
          </cell>
          <cell r="P253">
            <v>0</v>
          </cell>
          <cell r="Q253">
            <v>374478</v>
          </cell>
          <cell r="R253">
            <v>526424</v>
          </cell>
          <cell r="S253">
            <v>784279</v>
          </cell>
          <cell r="T253">
            <v>404354</v>
          </cell>
          <cell r="U253">
            <v>291</v>
          </cell>
          <cell r="V253">
            <v>519072</v>
          </cell>
        </row>
        <row r="254">
          <cell r="A254" t="str">
            <v>21187</v>
          </cell>
          <cell r="B254" t="str">
            <v>21187</v>
          </cell>
          <cell r="C254" t="str">
            <v xml:space="preserve">Sunset Home, Inc.                   </v>
          </cell>
          <cell r="D254">
            <v>43830</v>
          </cell>
          <cell r="E254">
            <v>10493</v>
          </cell>
          <cell r="F254">
            <v>45</v>
          </cell>
          <cell r="G254">
            <v>16425</v>
          </cell>
          <cell r="H254">
            <v>5529</v>
          </cell>
          <cell r="I254">
            <v>74</v>
          </cell>
          <cell r="J254">
            <v>57</v>
          </cell>
          <cell r="K254">
            <v>70</v>
          </cell>
          <cell r="L254">
            <v>34</v>
          </cell>
          <cell r="M254">
            <v>43725</v>
          </cell>
          <cell r="N254">
            <v>1.0284</v>
          </cell>
          <cell r="O254">
            <v>1.0545</v>
          </cell>
          <cell r="P254">
            <v>0</v>
          </cell>
          <cell r="Q254">
            <v>95313</v>
          </cell>
          <cell r="R254">
            <v>70865</v>
          </cell>
          <cell r="S254">
            <v>293008</v>
          </cell>
          <cell r="T254">
            <v>264183</v>
          </cell>
          <cell r="U254">
            <v>0</v>
          </cell>
          <cell r="V254">
            <v>975</v>
          </cell>
        </row>
        <row r="255">
          <cell r="A255" t="str">
            <v>21190</v>
          </cell>
          <cell r="B255" t="str">
            <v>21190</v>
          </cell>
          <cell r="C255" t="str">
            <v>Sharon Lane Health and Rehabilitatio</v>
          </cell>
          <cell r="D255">
            <v>43830</v>
          </cell>
          <cell r="E255">
            <v>47868</v>
          </cell>
          <cell r="F255">
            <v>78</v>
          </cell>
          <cell r="G255">
            <v>28470</v>
          </cell>
          <cell r="H255">
            <v>28068</v>
          </cell>
          <cell r="I255">
            <v>72</v>
          </cell>
          <cell r="J255">
            <v>42</v>
          </cell>
          <cell r="K255">
            <v>73</v>
          </cell>
          <cell r="L255">
            <v>60</v>
          </cell>
          <cell r="M255">
            <v>85925</v>
          </cell>
          <cell r="N255">
            <v>1.044</v>
          </cell>
          <cell r="O255">
            <v>1.0545</v>
          </cell>
          <cell r="P255">
            <v>0</v>
          </cell>
          <cell r="Q255">
            <v>404353</v>
          </cell>
          <cell r="R255">
            <v>0</v>
          </cell>
          <cell r="S255">
            <v>785749</v>
          </cell>
          <cell r="T255">
            <v>338495</v>
          </cell>
          <cell r="U255">
            <v>80623</v>
          </cell>
          <cell r="V255">
            <v>48852</v>
          </cell>
        </row>
        <row r="256">
          <cell r="A256" t="str">
            <v>21200</v>
          </cell>
          <cell r="B256" t="str">
            <v>21200</v>
          </cell>
          <cell r="C256" t="str">
            <v xml:space="preserve">Overland Park Nursing &amp; Rehab       </v>
          </cell>
          <cell r="D256">
            <v>43830</v>
          </cell>
          <cell r="E256">
            <v>27301</v>
          </cell>
          <cell r="F256">
            <v>102</v>
          </cell>
          <cell r="G256">
            <v>37230</v>
          </cell>
          <cell r="H256">
            <v>13969</v>
          </cell>
          <cell r="I256">
            <v>76</v>
          </cell>
          <cell r="J256">
            <v>81</v>
          </cell>
          <cell r="K256">
            <v>84</v>
          </cell>
          <cell r="L256">
            <v>18</v>
          </cell>
          <cell r="M256">
            <v>111699</v>
          </cell>
          <cell r="N256">
            <v>1.1123000000000001</v>
          </cell>
          <cell r="O256">
            <v>1.0545</v>
          </cell>
          <cell r="P256">
            <v>0</v>
          </cell>
          <cell r="Q256">
            <v>523443</v>
          </cell>
          <cell r="R256">
            <v>0</v>
          </cell>
          <cell r="S256">
            <v>977770</v>
          </cell>
          <cell r="T256">
            <v>502801</v>
          </cell>
          <cell r="U256">
            <v>0</v>
          </cell>
          <cell r="V256">
            <v>536236</v>
          </cell>
        </row>
        <row r="257">
          <cell r="A257" t="str">
            <v>21212</v>
          </cell>
          <cell r="B257" t="str">
            <v>21211</v>
          </cell>
          <cell r="C257" t="str">
            <v xml:space="preserve">Plaza West Care Center, Inc.        </v>
          </cell>
          <cell r="D257">
            <v>43465</v>
          </cell>
          <cell r="E257">
            <v>44313</v>
          </cell>
          <cell r="F257">
            <v>151</v>
          </cell>
          <cell r="G257">
            <v>55115</v>
          </cell>
          <cell r="H257">
            <v>28388</v>
          </cell>
          <cell r="I257">
            <v>226</v>
          </cell>
          <cell r="J257">
            <v>100</v>
          </cell>
          <cell r="K257">
            <v>242</v>
          </cell>
          <cell r="L257">
            <v>179</v>
          </cell>
          <cell r="M257">
            <v>217849</v>
          </cell>
          <cell r="N257">
            <v>1.0350999999999999</v>
          </cell>
          <cell r="O257">
            <v>1.0545</v>
          </cell>
          <cell r="P257">
            <v>0</v>
          </cell>
          <cell r="Q257">
            <v>945499</v>
          </cell>
          <cell r="R257">
            <v>853610</v>
          </cell>
          <cell r="S257">
            <v>1616989</v>
          </cell>
          <cell r="T257">
            <v>700556</v>
          </cell>
          <cell r="U257">
            <v>25387</v>
          </cell>
          <cell r="V257">
            <v>0</v>
          </cell>
        </row>
        <row r="258">
          <cell r="A258" t="str">
            <v>21222</v>
          </cell>
          <cell r="B258" t="str">
            <v>21222</v>
          </cell>
          <cell r="C258" t="str">
            <v xml:space="preserve">Dooley Center                       </v>
          </cell>
          <cell r="D258">
            <v>43830</v>
          </cell>
          <cell r="E258">
            <v>14571</v>
          </cell>
          <cell r="F258">
            <v>44</v>
          </cell>
          <cell r="G258">
            <v>16060</v>
          </cell>
          <cell r="H258">
            <v>12841</v>
          </cell>
          <cell r="I258">
            <v>35</v>
          </cell>
          <cell r="J258">
            <v>24</v>
          </cell>
          <cell r="K258">
            <v>43</v>
          </cell>
          <cell r="L258">
            <v>26</v>
          </cell>
          <cell r="M258">
            <v>73455</v>
          </cell>
          <cell r="N258">
            <v>0.78380000000000005</v>
          </cell>
          <cell r="O258">
            <v>1.0545</v>
          </cell>
          <cell r="P258">
            <v>0</v>
          </cell>
          <cell r="Q258">
            <v>335070</v>
          </cell>
          <cell r="R258">
            <v>0</v>
          </cell>
          <cell r="S258">
            <v>573236</v>
          </cell>
          <cell r="T258">
            <v>350851</v>
          </cell>
          <cell r="U258">
            <v>0</v>
          </cell>
          <cell r="V258">
            <v>87938</v>
          </cell>
        </row>
        <row r="259">
          <cell r="A259" t="str">
            <v>21233</v>
          </cell>
          <cell r="B259" t="str">
            <v>21233</v>
          </cell>
          <cell r="C259" t="str">
            <v>The Health Care Center@Larksfield Pl</v>
          </cell>
          <cell r="D259">
            <v>43830</v>
          </cell>
          <cell r="E259">
            <v>24623</v>
          </cell>
          <cell r="F259">
            <v>90</v>
          </cell>
          <cell r="G259">
            <v>32850</v>
          </cell>
          <cell r="H259">
            <v>1310</v>
          </cell>
          <cell r="I259">
            <v>288</v>
          </cell>
          <cell r="J259">
            <v>188</v>
          </cell>
          <cell r="K259">
            <v>243</v>
          </cell>
          <cell r="L259">
            <v>169</v>
          </cell>
          <cell r="M259">
            <v>131196</v>
          </cell>
          <cell r="N259">
            <v>1.131</v>
          </cell>
          <cell r="O259">
            <v>1.0545</v>
          </cell>
          <cell r="P259">
            <v>0</v>
          </cell>
          <cell r="Q259">
            <v>361246</v>
          </cell>
          <cell r="R259">
            <v>142743</v>
          </cell>
          <cell r="S259">
            <v>890588</v>
          </cell>
          <cell r="T259">
            <v>842696</v>
          </cell>
          <cell r="U259">
            <v>26520</v>
          </cell>
          <cell r="V259">
            <v>0</v>
          </cell>
        </row>
        <row r="260">
          <cell r="A260" t="str">
            <v>21240</v>
          </cell>
          <cell r="B260" t="str">
            <v>21240</v>
          </cell>
          <cell r="C260" t="str">
            <v xml:space="preserve">Prairie Mission Retirement Village  </v>
          </cell>
          <cell r="D260">
            <v>43830</v>
          </cell>
          <cell r="E260">
            <v>15808</v>
          </cell>
          <cell r="F260">
            <v>50</v>
          </cell>
          <cell r="G260">
            <v>18250</v>
          </cell>
          <cell r="H260">
            <v>6515</v>
          </cell>
          <cell r="I260">
            <v>80</v>
          </cell>
          <cell r="J260">
            <v>62</v>
          </cell>
          <cell r="K260">
            <v>75</v>
          </cell>
          <cell r="L260">
            <v>48</v>
          </cell>
          <cell r="M260">
            <v>71861</v>
          </cell>
          <cell r="N260">
            <v>1.0195000000000001</v>
          </cell>
          <cell r="O260">
            <v>1.0545</v>
          </cell>
          <cell r="P260">
            <v>0</v>
          </cell>
          <cell r="Q260">
            <v>212601</v>
          </cell>
          <cell r="R260">
            <v>103740</v>
          </cell>
          <cell r="S260">
            <v>460292</v>
          </cell>
          <cell r="T260">
            <v>232932</v>
          </cell>
          <cell r="U260">
            <v>0</v>
          </cell>
          <cell r="V260">
            <v>0</v>
          </cell>
        </row>
        <row r="261">
          <cell r="A261" t="str">
            <v>21253</v>
          </cell>
          <cell r="B261" t="str">
            <v>21252</v>
          </cell>
          <cell r="C261" t="str">
            <v xml:space="preserve">Indian Creek Healthcare Center      </v>
          </cell>
          <cell r="D261">
            <v>43465</v>
          </cell>
          <cell r="E261">
            <v>33708</v>
          </cell>
          <cell r="F261">
            <v>120</v>
          </cell>
          <cell r="G261">
            <v>43800</v>
          </cell>
          <cell r="H261">
            <v>23189</v>
          </cell>
          <cell r="I261">
            <v>114</v>
          </cell>
          <cell r="J261">
            <v>79</v>
          </cell>
          <cell r="K261">
            <v>112</v>
          </cell>
          <cell r="L261">
            <v>67</v>
          </cell>
          <cell r="M261">
            <v>120470</v>
          </cell>
          <cell r="N261">
            <v>1.1298999999999999</v>
          </cell>
          <cell r="O261">
            <v>1.0545</v>
          </cell>
          <cell r="P261">
            <v>0</v>
          </cell>
          <cell r="Q261">
            <v>707521</v>
          </cell>
          <cell r="R261">
            <v>243878</v>
          </cell>
          <cell r="S261">
            <v>922015</v>
          </cell>
          <cell r="T261">
            <v>887844</v>
          </cell>
          <cell r="U261">
            <v>81303</v>
          </cell>
          <cell r="V261">
            <v>0</v>
          </cell>
        </row>
        <row r="262">
          <cell r="A262" t="str">
            <v>21350</v>
          </cell>
          <cell r="B262" t="str">
            <v>21350</v>
          </cell>
          <cell r="C262" t="str">
            <v xml:space="preserve">Cumbernauld Village, Inc.           </v>
          </cell>
          <cell r="D262">
            <v>43830</v>
          </cell>
          <cell r="E262">
            <v>14438</v>
          </cell>
          <cell r="F262">
            <v>42</v>
          </cell>
          <cell r="G262">
            <v>15330</v>
          </cell>
          <cell r="H262">
            <v>5757</v>
          </cell>
          <cell r="I262">
            <v>94</v>
          </cell>
          <cell r="J262">
            <v>31</v>
          </cell>
          <cell r="K262">
            <v>100</v>
          </cell>
          <cell r="L262">
            <v>74</v>
          </cell>
          <cell r="M262">
            <v>68508</v>
          </cell>
          <cell r="N262">
            <v>0.95799999999999996</v>
          </cell>
          <cell r="O262">
            <v>1.0545</v>
          </cell>
          <cell r="P262">
            <v>0</v>
          </cell>
          <cell r="Q262">
            <v>274977</v>
          </cell>
          <cell r="R262">
            <v>234589</v>
          </cell>
          <cell r="S262">
            <v>511311</v>
          </cell>
          <cell r="T262">
            <v>278681</v>
          </cell>
          <cell r="U262">
            <v>23362</v>
          </cell>
          <cell r="V262">
            <v>0</v>
          </cell>
        </row>
        <row r="263">
          <cell r="A263" t="str">
            <v>21360</v>
          </cell>
          <cell r="B263" t="str">
            <v>21360</v>
          </cell>
          <cell r="C263" t="str">
            <v xml:space="preserve">Life Care Center of Wichita         </v>
          </cell>
          <cell r="D263">
            <v>43830</v>
          </cell>
          <cell r="E263">
            <v>40302</v>
          </cell>
          <cell r="F263">
            <v>120</v>
          </cell>
          <cell r="G263">
            <v>43800</v>
          </cell>
          <cell r="H263">
            <v>25910</v>
          </cell>
          <cell r="I263">
            <v>202</v>
          </cell>
          <cell r="J263">
            <v>153</v>
          </cell>
          <cell r="K263">
            <v>166</v>
          </cell>
          <cell r="L263">
            <v>74</v>
          </cell>
          <cell r="M263">
            <v>163291</v>
          </cell>
          <cell r="N263">
            <v>1.1852</v>
          </cell>
          <cell r="O263">
            <v>1.0545</v>
          </cell>
          <cell r="P263">
            <v>0</v>
          </cell>
          <cell r="Q263">
            <v>1266924</v>
          </cell>
          <cell r="R263">
            <v>0</v>
          </cell>
          <cell r="S263">
            <v>1076579</v>
          </cell>
          <cell r="T263">
            <v>773897</v>
          </cell>
          <cell r="U263">
            <v>0</v>
          </cell>
          <cell r="V263">
            <v>22461</v>
          </cell>
        </row>
        <row r="264">
          <cell r="A264" t="str">
            <v>21382</v>
          </cell>
          <cell r="B264" t="str">
            <v>21382</v>
          </cell>
          <cell r="C264" t="str">
            <v xml:space="preserve">Holiday Resort of Salina            </v>
          </cell>
          <cell r="D264">
            <v>43830</v>
          </cell>
          <cell r="E264">
            <v>23165</v>
          </cell>
          <cell r="F264">
            <v>80</v>
          </cell>
          <cell r="G264">
            <v>31025</v>
          </cell>
          <cell r="H264">
            <v>12709</v>
          </cell>
          <cell r="I264">
            <v>75</v>
          </cell>
          <cell r="J264">
            <v>87</v>
          </cell>
          <cell r="K264">
            <v>76</v>
          </cell>
          <cell r="L264">
            <v>34</v>
          </cell>
          <cell r="M264">
            <v>79853</v>
          </cell>
          <cell r="N264">
            <v>1.0412999999999999</v>
          </cell>
          <cell r="O264">
            <v>1.0545</v>
          </cell>
          <cell r="P264">
            <v>0</v>
          </cell>
          <cell r="Q264">
            <v>376769</v>
          </cell>
          <cell r="R264">
            <v>128543</v>
          </cell>
          <cell r="S264">
            <v>480963</v>
          </cell>
          <cell r="T264">
            <v>620259</v>
          </cell>
          <cell r="U264">
            <v>0</v>
          </cell>
          <cell r="V264">
            <v>0</v>
          </cell>
        </row>
        <row r="265">
          <cell r="A265" t="str">
            <v>21410</v>
          </cell>
          <cell r="B265" t="str">
            <v>21410</v>
          </cell>
          <cell r="C265" t="str">
            <v xml:space="preserve">Winfield Rest Haven II LLC          </v>
          </cell>
          <cell r="D265">
            <v>43830</v>
          </cell>
          <cell r="E265">
            <v>12906</v>
          </cell>
          <cell r="F265">
            <v>41</v>
          </cell>
          <cell r="G265">
            <v>14965</v>
          </cell>
          <cell r="H265">
            <v>8082</v>
          </cell>
          <cell r="I265">
            <v>59</v>
          </cell>
          <cell r="J265">
            <v>68</v>
          </cell>
          <cell r="K265">
            <v>65</v>
          </cell>
          <cell r="L265">
            <v>25</v>
          </cell>
          <cell r="M265">
            <v>67963</v>
          </cell>
          <cell r="N265">
            <v>0.91549999999999998</v>
          </cell>
          <cell r="O265">
            <v>1.0545</v>
          </cell>
          <cell r="P265">
            <v>0</v>
          </cell>
          <cell r="Q265">
            <v>0</v>
          </cell>
          <cell r="R265">
            <v>0</v>
          </cell>
          <cell r="S265">
            <v>1054408</v>
          </cell>
          <cell r="T265">
            <v>0</v>
          </cell>
          <cell r="U265">
            <v>31072</v>
          </cell>
          <cell r="V265">
            <v>179286</v>
          </cell>
        </row>
        <row r="266">
          <cell r="A266" t="str">
            <v>21420</v>
          </cell>
          <cell r="B266" t="str">
            <v>21420</v>
          </cell>
          <cell r="C266" t="str">
            <v>Lexington Park Nursing and Post Acut</v>
          </cell>
          <cell r="D266">
            <v>43830</v>
          </cell>
          <cell r="E266">
            <v>27266</v>
          </cell>
          <cell r="F266">
            <v>90</v>
          </cell>
          <cell r="G266">
            <v>32850</v>
          </cell>
          <cell r="H266">
            <v>11037</v>
          </cell>
          <cell r="I266">
            <v>139</v>
          </cell>
          <cell r="J266">
            <v>114</v>
          </cell>
          <cell r="K266">
            <v>124</v>
          </cell>
          <cell r="L266">
            <v>70</v>
          </cell>
          <cell r="M266">
            <v>127621</v>
          </cell>
          <cell r="N266">
            <v>1.0302</v>
          </cell>
          <cell r="O266">
            <v>1.0545</v>
          </cell>
          <cell r="P266">
            <v>0</v>
          </cell>
          <cell r="Q266">
            <v>858120</v>
          </cell>
          <cell r="R266">
            <v>300386</v>
          </cell>
          <cell r="S266">
            <v>784048</v>
          </cell>
          <cell r="T266">
            <v>631364</v>
          </cell>
          <cell r="U266">
            <v>0</v>
          </cell>
          <cell r="V266">
            <v>0</v>
          </cell>
        </row>
        <row r="267">
          <cell r="A267" t="str">
            <v>21430</v>
          </cell>
          <cell r="B267" t="str">
            <v>21430</v>
          </cell>
          <cell r="C267" t="str">
            <v xml:space="preserve">Village Shalom, Inc.                </v>
          </cell>
          <cell r="D267">
            <v>43830</v>
          </cell>
          <cell r="E267">
            <v>18306</v>
          </cell>
          <cell r="F267">
            <v>76</v>
          </cell>
          <cell r="G267">
            <v>27740</v>
          </cell>
          <cell r="H267">
            <v>7648</v>
          </cell>
          <cell r="I267">
            <v>238</v>
          </cell>
          <cell r="J267">
            <v>104</v>
          </cell>
          <cell r="K267">
            <v>243</v>
          </cell>
          <cell r="L267">
            <v>188</v>
          </cell>
          <cell r="M267">
            <v>192762</v>
          </cell>
          <cell r="N267">
            <v>1.1431</v>
          </cell>
          <cell r="O267">
            <v>1.0545</v>
          </cell>
          <cell r="P267">
            <v>0</v>
          </cell>
          <cell r="Q267">
            <v>588366</v>
          </cell>
          <cell r="R267">
            <v>0</v>
          </cell>
          <cell r="S267">
            <v>1054925</v>
          </cell>
          <cell r="T267">
            <v>672483</v>
          </cell>
          <cell r="U267">
            <v>0</v>
          </cell>
          <cell r="V267">
            <v>87341</v>
          </cell>
        </row>
        <row r="268">
          <cell r="A268" t="str">
            <v>21440</v>
          </cell>
          <cell r="B268" t="str">
            <v>21440</v>
          </cell>
          <cell r="C268" t="str">
            <v xml:space="preserve">Prairie Sunset Manor                </v>
          </cell>
          <cell r="D268">
            <v>43830</v>
          </cell>
          <cell r="E268">
            <v>13652</v>
          </cell>
          <cell r="F268">
            <v>43</v>
          </cell>
          <cell r="G268">
            <v>15695</v>
          </cell>
          <cell r="H268">
            <v>6039</v>
          </cell>
          <cell r="I268">
            <v>75</v>
          </cell>
          <cell r="J268">
            <v>40</v>
          </cell>
          <cell r="K268">
            <v>77</v>
          </cell>
          <cell r="L268">
            <v>51</v>
          </cell>
          <cell r="M268">
            <v>69216</v>
          </cell>
          <cell r="N268">
            <v>1.2950999999999999</v>
          </cell>
          <cell r="O268">
            <v>1.0545</v>
          </cell>
          <cell r="P268">
            <v>0</v>
          </cell>
          <cell r="Q268">
            <v>148859</v>
          </cell>
          <cell r="R268">
            <v>423884</v>
          </cell>
          <cell r="S268">
            <v>296535</v>
          </cell>
          <cell r="T268">
            <v>424790</v>
          </cell>
          <cell r="U268">
            <v>14177</v>
          </cell>
          <cell r="V268">
            <v>0</v>
          </cell>
        </row>
        <row r="269">
          <cell r="A269" t="str">
            <v>21450</v>
          </cell>
          <cell r="B269" t="str">
            <v>21450</v>
          </cell>
          <cell r="C269" t="str">
            <v xml:space="preserve">Pioneer Ridge Retirement Community  </v>
          </cell>
          <cell r="D269">
            <v>43830</v>
          </cell>
          <cell r="E269">
            <v>22189</v>
          </cell>
          <cell r="F269">
            <v>76</v>
          </cell>
          <cell r="G269">
            <v>27740</v>
          </cell>
          <cell r="H269">
            <v>10873</v>
          </cell>
          <cell r="I269">
            <v>102</v>
          </cell>
          <cell r="J269">
            <v>53</v>
          </cell>
          <cell r="K269">
            <v>99</v>
          </cell>
          <cell r="L269">
            <v>70</v>
          </cell>
          <cell r="M269">
            <v>89043</v>
          </cell>
          <cell r="N269">
            <v>1.0842000000000001</v>
          </cell>
          <cell r="O269">
            <v>1.0545</v>
          </cell>
          <cell r="P269">
            <v>0</v>
          </cell>
          <cell r="Q269">
            <v>533884</v>
          </cell>
          <cell r="R269">
            <v>58952</v>
          </cell>
          <cell r="S269">
            <v>537291</v>
          </cell>
          <cell r="T269">
            <v>651076</v>
          </cell>
          <cell r="U269">
            <v>9046</v>
          </cell>
          <cell r="V269">
            <v>0</v>
          </cell>
        </row>
        <row r="270">
          <cell r="A270" t="str">
            <v>21461</v>
          </cell>
          <cell r="B270" t="str">
            <v>21461</v>
          </cell>
          <cell r="C270" t="str">
            <v xml:space="preserve">Aberdeen Village, Inc.              </v>
          </cell>
          <cell r="D270">
            <v>43830</v>
          </cell>
          <cell r="E270">
            <v>20658</v>
          </cell>
          <cell r="F270">
            <v>60</v>
          </cell>
          <cell r="G270">
            <v>21900</v>
          </cell>
          <cell r="H270">
            <v>7375</v>
          </cell>
          <cell r="I270">
            <v>139</v>
          </cell>
          <cell r="J270">
            <v>101</v>
          </cell>
          <cell r="K270">
            <v>161</v>
          </cell>
          <cell r="L270">
            <v>102</v>
          </cell>
          <cell r="M270">
            <v>117311</v>
          </cell>
          <cell r="N270">
            <v>1.0822000000000001</v>
          </cell>
          <cell r="O270">
            <v>1.0545</v>
          </cell>
          <cell r="P270">
            <v>0</v>
          </cell>
          <cell r="Q270">
            <v>489317</v>
          </cell>
          <cell r="R270">
            <v>159456</v>
          </cell>
          <cell r="S270">
            <v>905046</v>
          </cell>
          <cell r="T270">
            <v>864418</v>
          </cell>
          <cell r="U270">
            <v>31755</v>
          </cell>
          <cell r="V270">
            <v>98343</v>
          </cell>
        </row>
        <row r="271">
          <cell r="A271" t="str">
            <v>21470</v>
          </cell>
          <cell r="B271" t="str">
            <v>21470</v>
          </cell>
          <cell r="C271" t="str">
            <v xml:space="preserve">Lakeview Village                    </v>
          </cell>
          <cell r="D271">
            <v>43830</v>
          </cell>
          <cell r="E271">
            <v>52309</v>
          </cell>
          <cell r="F271">
            <v>158</v>
          </cell>
          <cell r="G271">
            <v>57670</v>
          </cell>
          <cell r="H271">
            <v>8529</v>
          </cell>
          <cell r="I271">
            <v>299</v>
          </cell>
          <cell r="J271">
            <v>123</v>
          </cell>
          <cell r="K271">
            <v>297</v>
          </cell>
          <cell r="L271">
            <v>183</v>
          </cell>
          <cell r="M271">
            <v>264384</v>
          </cell>
          <cell r="N271">
            <v>1.1088</v>
          </cell>
          <cell r="O271">
            <v>1.0545</v>
          </cell>
          <cell r="P271">
            <v>0</v>
          </cell>
          <cell r="Q271">
            <v>1144320</v>
          </cell>
          <cell r="R271">
            <v>1084396</v>
          </cell>
          <cell r="S271">
            <v>1896769</v>
          </cell>
          <cell r="T271">
            <v>2237778</v>
          </cell>
          <cell r="U271">
            <v>172062</v>
          </cell>
          <cell r="V271">
            <v>0</v>
          </cell>
        </row>
        <row r="272">
          <cell r="A272" t="str">
            <v>21480</v>
          </cell>
          <cell r="B272" t="str">
            <v>21480</v>
          </cell>
          <cell r="C272" t="str">
            <v xml:space="preserve">Russell Regional Hospital           </v>
          </cell>
          <cell r="D272">
            <v>43830</v>
          </cell>
          <cell r="E272">
            <v>8112</v>
          </cell>
          <cell r="F272">
            <v>23</v>
          </cell>
          <cell r="G272">
            <v>8395</v>
          </cell>
          <cell r="H272">
            <v>3956</v>
          </cell>
          <cell r="I272">
            <v>76</v>
          </cell>
          <cell r="J272">
            <v>18</v>
          </cell>
          <cell r="K272">
            <v>71</v>
          </cell>
          <cell r="L272">
            <v>60</v>
          </cell>
          <cell r="M272">
            <v>44869</v>
          </cell>
          <cell r="N272">
            <v>0.83950000000000002</v>
          </cell>
          <cell r="O272">
            <v>1.0545</v>
          </cell>
          <cell r="P272">
            <v>0</v>
          </cell>
          <cell r="Q272">
            <v>240842</v>
          </cell>
          <cell r="R272">
            <v>97679</v>
          </cell>
          <cell r="S272">
            <v>360728</v>
          </cell>
          <cell r="T272">
            <v>126754</v>
          </cell>
          <cell r="U272">
            <v>0</v>
          </cell>
          <cell r="V272">
            <v>0</v>
          </cell>
        </row>
        <row r="273">
          <cell r="A273" t="str">
            <v>21511</v>
          </cell>
          <cell r="B273" t="str">
            <v>21511</v>
          </cell>
          <cell r="C273" t="str">
            <v xml:space="preserve">Wheatridge Park Care Center         </v>
          </cell>
          <cell r="D273">
            <v>43830</v>
          </cell>
          <cell r="E273">
            <v>18589</v>
          </cell>
          <cell r="F273">
            <v>55</v>
          </cell>
          <cell r="G273">
            <v>20075</v>
          </cell>
          <cell r="H273">
            <v>8867</v>
          </cell>
          <cell r="I273">
            <v>83</v>
          </cell>
          <cell r="J273">
            <v>60</v>
          </cell>
          <cell r="K273">
            <v>82</v>
          </cell>
          <cell r="L273">
            <v>43</v>
          </cell>
          <cell r="M273">
            <v>69930</v>
          </cell>
          <cell r="N273">
            <v>1.1253</v>
          </cell>
          <cell r="O273">
            <v>1.0545</v>
          </cell>
          <cell r="P273">
            <v>0</v>
          </cell>
          <cell r="Q273">
            <v>113951</v>
          </cell>
          <cell r="R273">
            <v>131013</v>
          </cell>
          <cell r="S273">
            <v>486964</v>
          </cell>
          <cell r="T273">
            <v>452293</v>
          </cell>
          <cell r="U273">
            <v>13490</v>
          </cell>
          <cell r="V273">
            <v>2459</v>
          </cell>
        </row>
        <row r="274">
          <cell r="A274" t="str">
            <v>21520</v>
          </cell>
          <cell r="B274" t="str">
            <v>21520</v>
          </cell>
          <cell r="C274" t="str">
            <v xml:space="preserve">Via Christi Village Pittsburg, Inc  </v>
          </cell>
          <cell r="D274">
            <v>43830</v>
          </cell>
          <cell r="E274">
            <v>26950</v>
          </cell>
          <cell r="F274">
            <v>96</v>
          </cell>
          <cell r="G274">
            <v>35040</v>
          </cell>
          <cell r="H274">
            <v>12125</v>
          </cell>
          <cell r="I274">
            <v>148</v>
          </cell>
          <cell r="J274">
            <v>90</v>
          </cell>
          <cell r="K274">
            <v>137</v>
          </cell>
          <cell r="L274">
            <v>100</v>
          </cell>
          <cell r="M274">
            <v>130340</v>
          </cell>
          <cell r="N274">
            <v>1.1689000000000001</v>
          </cell>
          <cell r="O274">
            <v>1.0545</v>
          </cell>
          <cell r="P274">
            <v>0</v>
          </cell>
          <cell r="Q274">
            <v>345261</v>
          </cell>
          <cell r="R274">
            <v>0</v>
          </cell>
          <cell r="S274">
            <v>1106559</v>
          </cell>
          <cell r="T274">
            <v>747741</v>
          </cell>
          <cell r="U274">
            <v>0</v>
          </cell>
          <cell r="V274">
            <v>268778</v>
          </cell>
        </row>
        <row r="275">
          <cell r="A275" t="str">
            <v>21530</v>
          </cell>
          <cell r="B275" t="str">
            <v>21530</v>
          </cell>
          <cell r="C275" t="str">
            <v xml:space="preserve">Via Christi Village Manhattan, Inc  </v>
          </cell>
          <cell r="D275">
            <v>43830</v>
          </cell>
          <cell r="E275">
            <v>29072</v>
          </cell>
          <cell r="F275">
            <v>93</v>
          </cell>
          <cell r="G275">
            <v>33945</v>
          </cell>
          <cell r="H275">
            <v>15734</v>
          </cell>
          <cell r="I275">
            <v>147</v>
          </cell>
          <cell r="J275">
            <v>130</v>
          </cell>
          <cell r="K275">
            <v>145</v>
          </cell>
          <cell r="L275">
            <v>75</v>
          </cell>
          <cell r="M275">
            <v>126932</v>
          </cell>
          <cell r="N275">
            <v>1.016</v>
          </cell>
          <cell r="O275">
            <v>1.0545</v>
          </cell>
          <cell r="P275">
            <v>0</v>
          </cell>
          <cell r="Q275">
            <v>695499</v>
          </cell>
          <cell r="R275">
            <v>314578</v>
          </cell>
          <cell r="S275">
            <v>703736</v>
          </cell>
          <cell r="T275">
            <v>511383</v>
          </cell>
          <cell r="U275">
            <v>1113</v>
          </cell>
          <cell r="V275">
            <v>225171</v>
          </cell>
        </row>
        <row r="276">
          <cell r="A276" t="str">
            <v>21550</v>
          </cell>
          <cell r="B276" t="str">
            <v>21550</v>
          </cell>
          <cell r="C276" t="str">
            <v>Family Health &amp; Rehabilitation Cente</v>
          </cell>
          <cell r="D276">
            <v>43830</v>
          </cell>
          <cell r="E276">
            <v>22402</v>
          </cell>
          <cell r="F276">
            <v>72</v>
          </cell>
          <cell r="G276">
            <v>26280</v>
          </cell>
          <cell r="H276">
            <v>4336</v>
          </cell>
          <cell r="I276">
            <v>120</v>
          </cell>
          <cell r="J276">
            <v>149</v>
          </cell>
          <cell r="K276">
            <v>122</v>
          </cell>
          <cell r="L276">
            <v>52</v>
          </cell>
          <cell r="M276">
            <v>123565</v>
          </cell>
          <cell r="N276">
            <v>1.1272</v>
          </cell>
          <cell r="O276">
            <v>1.0545</v>
          </cell>
          <cell r="P276">
            <v>0</v>
          </cell>
          <cell r="Q276">
            <v>633334</v>
          </cell>
          <cell r="R276">
            <v>147090</v>
          </cell>
          <cell r="S276">
            <v>862718</v>
          </cell>
          <cell r="T276">
            <v>457388</v>
          </cell>
          <cell r="U276">
            <v>14733</v>
          </cell>
          <cell r="V276">
            <v>0</v>
          </cell>
        </row>
        <row r="277">
          <cell r="A277" t="str">
            <v>21560</v>
          </cell>
          <cell r="B277" t="str">
            <v>21560</v>
          </cell>
          <cell r="C277" t="str">
            <v xml:space="preserve">Derby Health and Rehabilitation     </v>
          </cell>
          <cell r="D277">
            <v>43830</v>
          </cell>
          <cell r="E277">
            <v>25075</v>
          </cell>
          <cell r="F277">
            <v>74</v>
          </cell>
          <cell r="G277">
            <v>27010</v>
          </cell>
          <cell r="H277">
            <v>5973</v>
          </cell>
          <cell r="I277">
            <v>108</v>
          </cell>
          <cell r="J277">
            <v>80</v>
          </cell>
          <cell r="K277">
            <v>120</v>
          </cell>
          <cell r="L277">
            <v>65</v>
          </cell>
          <cell r="M277">
            <v>122786</v>
          </cell>
          <cell r="N277">
            <v>1.1157999999999999</v>
          </cell>
          <cell r="O277">
            <v>1.0545</v>
          </cell>
          <cell r="P277">
            <v>0</v>
          </cell>
          <cell r="Q277">
            <v>455097</v>
          </cell>
          <cell r="R277">
            <v>143194</v>
          </cell>
          <cell r="S277">
            <v>864374</v>
          </cell>
          <cell r="T277">
            <v>762825</v>
          </cell>
          <cell r="U277">
            <v>46220</v>
          </cell>
          <cell r="V277">
            <v>0</v>
          </cell>
        </row>
        <row r="278">
          <cell r="A278" t="str">
            <v>21570</v>
          </cell>
          <cell r="B278" t="str">
            <v>21570</v>
          </cell>
          <cell r="C278" t="str">
            <v xml:space="preserve">Kansas Soldiers' Home               </v>
          </cell>
          <cell r="D278">
            <v>43830</v>
          </cell>
          <cell r="E278">
            <v>17485</v>
          </cell>
          <cell r="F278">
            <v>56</v>
          </cell>
          <cell r="G278">
            <v>20440</v>
          </cell>
          <cell r="H278">
            <v>8265</v>
          </cell>
          <cell r="I278">
            <v>109</v>
          </cell>
          <cell r="J278">
            <v>42</v>
          </cell>
          <cell r="K278">
            <v>102</v>
          </cell>
          <cell r="L278">
            <v>95</v>
          </cell>
          <cell r="M278">
            <v>94478</v>
          </cell>
          <cell r="N278">
            <v>0.9304</v>
          </cell>
          <cell r="O278">
            <v>1.0545</v>
          </cell>
          <cell r="P278">
            <v>0</v>
          </cell>
          <cell r="Q278">
            <v>50873</v>
          </cell>
          <cell r="R278">
            <v>393344</v>
          </cell>
          <cell r="S278">
            <v>409238</v>
          </cell>
          <cell r="T278">
            <v>718362</v>
          </cell>
          <cell r="U278">
            <v>49081</v>
          </cell>
          <cell r="V278">
            <v>464122</v>
          </cell>
        </row>
        <row r="279">
          <cell r="A279" t="str">
            <v>21580</v>
          </cell>
          <cell r="B279" t="str">
            <v>21580</v>
          </cell>
          <cell r="C279" t="str">
            <v xml:space="preserve">Kansas Veterans' Home               </v>
          </cell>
          <cell r="D279">
            <v>43830</v>
          </cell>
          <cell r="E279">
            <v>32884</v>
          </cell>
          <cell r="F279">
            <v>142</v>
          </cell>
          <cell r="G279">
            <v>51830</v>
          </cell>
          <cell r="H279">
            <v>10097</v>
          </cell>
          <cell r="I279">
            <v>151</v>
          </cell>
          <cell r="J279">
            <v>102</v>
          </cell>
          <cell r="K279">
            <v>145</v>
          </cell>
          <cell r="L279">
            <v>140</v>
          </cell>
          <cell r="M279">
            <v>191617</v>
          </cell>
          <cell r="N279">
            <v>0.99270000000000003</v>
          </cell>
          <cell r="O279">
            <v>1.0545</v>
          </cell>
          <cell r="P279">
            <v>0</v>
          </cell>
          <cell r="Q279">
            <v>699072</v>
          </cell>
          <cell r="R279">
            <v>271835</v>
          </cell>
          <cell r="S279">
            <v>1095740</v>
          </cell>
          <cell r="T279">
            <v>794129</v>
          </cell>
          <cell r="U279">
            <v>65706</v>
          </cell>
          <cell r="V279">
            <v>1861897</v>
          </cell>
        </row>
        <row r="280">
          <cell r="A280" t="str">
            <v>21591</v>
          </cell>
          <cell r="B280" t="str">
            <v>21591</v>
          </cell>
          <cell r="C280" t="str">
            <v xml:space="preserve">Western Prairie Senior Living       </v>
          </cell>
          <cell r="D280">
            <v>43830</v>
          </cell>
          <cell r="E280">
            <v>15444</v>
          </cell>
          <cell r="F280">
            <v>60</v>
          </cell>
          <cell r="G280">
            <v>21900</v>
          </cell>
          <cell r="H280">
            <v>11016</v>
          </cell>
          <cell r="I280">
            <v>101</v>
          </cell>
          <cell r="J280">
            <v>62</v>
          </cell>
          <cell r="K280">
            <v>91</v>
          </cell>
          <cell r="L280">
            <v>55</v>
          </cell>
          <cell r="M280">
            <v>61417</v>
          </cell>
          <cell r="N280">
            <v>0.95209999999999995</v>
          </cell>
          <cell r="O280">
            <v>1.0545</v>
          </cell>
          <cell r="P280">
            <v>0</v>
          </cell>
          <cell r="Q280">
            <v>193901</v>
          </cell>
          <cell r="R280">
            <v>154960</v>
          </cell>
          <cell r="S280">
            <v>481707</v>
          </cell>
          <cell r="T280">
            <v>293211</v>
          </cell>
          <cell r="U280">
            <v>25713</v>
          </cell>
          <cell r="V280">
            <v>0</v>
          </cell>
        </row>
        <row r="281">
          <cell r="A281" t="str">
            <v>21600</v>
          </cell>
          <cell r="B281" t="str">
            <v>21600</v>
          </cell>
          <cell r="C281" t="str">
            <v xml:space="preserve">Victoria Falls SNF                  </v>
          </cell>
          <cell r="D281">
            <v>43830</v>
          </cell>
          <cell r="E281">
            <v>25644</v>
          </cell>
          <cell r="F281">
            <v>76</v>
          </cell>
          <cell r="G281">
            <v>27740</v>
          </cell>
          <cell r="H281">
            <v>20468</v>
          </cell>
          <cell r="I281">
            <v>100</v>
          </cell>
          <cell r="J281">
            <v>251</v>
          </cell>
          <cell r="K281">
            <v>116</v>
          </cell>
          <cell r="L281">
            <v>40</v>
          </cell>
          <cell r="M281">
            <v>138317</v>
          </cell>
          <cell r="N281">
            <v>1.0274000000000001</v>
          </cell>
          <cell r="O281">
            <v>1.0545</v>
          </cell>
          <cell r="P281">
            <v>0</v>
          </cell>
          <cell r="Q281">
            <v>295124</v>
          </cell>
          <cell r="R281">
            <v>373800</v>
          </cell>
          <cell r="S281">
            <v>576887</v>
          </cell>
          <cell r="T281">
            <v>406820</v>
          </cell>
          <cell r="U281">
            <v>0</v>
          </cell>
          <cell r="V281">
            <v>0</v>
          </cell>
        </row>
        <row r="282">
          <cell r="A282" t="str">
            <v>21620</v>
          </cell>
          <cell r="B282" t="str">
            <v>21620</v>
          </cell>
          <cell r="C282" t="str">
            <v xml:space="preserve">Caritas Center                      </v>
          </cell>
          <cell r="D282">
            <v>43830</v>
          </cell>
          <cell r="E282">
            <v>7226</v>
          </cell>
          <cell r="F282">
            <v>22</v>
          </cell>
          <cell r="G282">
            <v>8030</v>
          </cell>
          <cell r="H282">
            <v>7165</v>
          </cell>
          <cell r="I282">
            <v>65</v>
          </cell>
          <cell r="J282">
            <v>17</v>
          </cell>
          <cell r="K282">
            <v>59</v>
          </cell>
          <cell r="L282">
            <v>50</v>
          </cell>
          <cell r="M282">
            <v>40274</v>
          </cell>
          <cell r="N282">
            <v>0.80489999999999995</v>
          </cell>
          <cell r="O282">
            <v>1.0545</v>
          </cell>
          <cell r="P282">
            <v>0</v>
          </cell>
          <cell r="Q282">
            <v>201169</v>
          </cell>
          <cell r="R282">
            <v>61454</v>
          </cell>
          <cell r="S282">
            <v>301697</v>
          </cell>
          <cell r="T282">
            <v>99930</v>
          </cell>
          <cell r="U282">
            <v>0</v>
          </cell>
          <cell r="V282">
            <v>75639</v>
          </cell>
        </row>
        <row r="283">
          <cell r="A283" t="str">
            <v>21630</v>
          </cell>
          <cell r="B283" t="str">
            <v>21630</v>
          </cell>
          <cell r="C283" t="str">
            <v xml:space="preserve">Wallace County Community Center     </v>
          </cell>
          <cell r="D283">
            <v>43830</v>
          </cell>
          <cell r="E283">
            <v>6716</v>
          </cell>
          <cell r="F283">
            <v>24</v>
          </cell>
          <cell r="G283">
            <v>8760</v>
          </cell>
          <cell r="H283">
            <v>4442</v>
          </cell>
          <cell r="I283">
            <v>38</v>
          </cell>
          <cell r="J283">
            <v>18</v>
          </cell>
          <cell r="K283">
            <v>38</v>
          </cell>
          <cell r="L283">
            <v>24</v>
          </cell>
          <cell r="M283">
            <v>24310</v>
          </cell>
          <cell r="N283">
            <v>1.0345</v>
          </cell>
          <cell r="O283">
            <v>1.0545</v>
          </cell>
          <cell r="P283">
            <v>0</v>
          </cell>
          <cell r="Q283">
            <v>117539</v>
          </cell>
          <cell r="R283">
            <v>65325</v>
          </cell>
          <cell r="S283">
            <v>158097</v>
          </cell>
          <cell r="T283">
            <v>143275</v>
          </cell>
          <cell r="U283">
            <v>14803</v>
          </cell>
          <cell r="V283">
            <v>274948</v>
          </cell>
        </row>
        <row r="284">
          <cell r="A284" t="str">
            <v>21640</v>
          </cell>
          <cell r="B284" t="str">
            <v>21640</v>
          </cell>
          <cell r="C284" t="str">
            <v xml:space="preserve">Via Christi Village-Hays            </v>
          </cell>
          <cell r="D284">
            <v>43830</v>
          </cell>
          <cell r="E284">
            <v>33709</v>
          </cell>
          <cell r="F284">
            <v>96</v>
          </cell>
          <cell r="G284">
            <v>35040</v>
          </cell>
          <cell r="H284">
            <v>15089</v>
          </cell>
          <cell r="I284">
            <v>167</v>
          </cell>
          <cell r="J284">
            <v>128</v>
          </cell>
          <cell r="K284">
            <v>161</v>
          </cell>
          <cell r="L284">
            <v>99</v>
          </cell>
          <cell r="M284">
            <v>152270</v>
          </cell>
          <cell r="N284">
            <v>1.0328999999999999</v>
          </cell>
          <cell r="O284">
            <v>1.0545</v>
          </cell>
          <cell r="P284">
            <v>0</v>
          </cell>
          <cell r="Q284">
            <v>712287</v>
          </cell>
          <cell r="R284">
            <v>122622</v>
          </cell>
          <cell r="S284">
            <v>1105756</v>
          </cell>
          <cell r="T284">
            <v>754329</v>
          </cell>
          <cell r="U284">
            <v>0</v>
          </cell>
          <cell r="V284">
            <v>20445</v>
          </cell>
        </row>
        <row r="285">
          <cell r="A285" t="str">
            <v>21650</v>
          </cell>
          <cell r="B285" t="str">
            <v>21650</v>
          </cell>
          <cell r="C285" t="str">
            <v xml:space="preserve">Regent Park Rehab and Healthcare    </v>
          </cell>
          <cell r="D285">
            <v>43830</v>
          </cell>
          <cell r="E285">
            <v>26241</v>
          </cell>
          <cell r="F285">
            <v>84</v>
          </cell>
          <cell r="G285">
            <v>30660</v>
          </cell>
          <cell r="H285">
            <v>4628</v>
          </cell>
          <cell r="I285">
            <v>245</v>
          </cell>
          <cell r="J285">
            <v>141</v>
          </cell>
          <cell r="K285">
            <v>225</v>
          </cell>
          <cell r="L285">
            <v>158</v>
          </cell>
          <cell r="M285">
            <v>127895</v>
          </cell>
          <cell r="N285">
            <v>1.2053</v>
          </cell>
          <cell r="O285">
            <v>1.0545</v>
          </cell>
          <cell r="P285">
            <v>0</v>
          </cell>
          <cell r="Q285">
            <v>950877</v>
          </cell>
          <cell r="R285">
            <v>137398</v>
          </cell>
          <cell r="S285">
            <v>844709</v>
          </cell>
          <cell r="T285">
            <v>818188</v>
          </cell>
          <cell r="U285">
            <v>87569</v>
          </cell>
          <cell r="V285">
            <v>0</v>
          </cell>
        </row>
        <row r="286">
          <cell r="A286" t="str">
            <v>21660</v>
          </cell>
          <cell r="B286" t="str">
            <v>21660</v>
          </cell>
          <cell r="C286" t="str">
            <v xml:space="preserve">Providence Place LTCU               </v>
          </cell>
          <cell r="D286">
            <v>43830</v>
          </cell>
          <cell r="E286">
            <v>14330</v>
          </cell>
          <cell r="F286">
            <v>45</v>
          </cell>
          <cell r="G286">
            <v>16425</v>
          </cell>
          <cell r="H286">
            <v>2977</v>
          </cell>
          <cell r="I286">
            <v>54</v>
          </cell>
          <cell r="J286">
            <v>13</v>
          </cell>
          <cell r="K286">
            <v>58</v>
          </cell>
          <cell r="L286">
            <v>41</v>
          </cell>
          <cell r="M286">
            <v>69059</v>
          </cell>
          <cell r="N286">
            <v>1.2318</v>
          </cell>
          <cell r="O286">
            <v>1.0545</v>
          </cell>
          <cell r="P286">
            <v>0</v>
          </cell>
          <cell r="Q286">
            <v>233254</v>
          </cell>
          <cell r="R286">
            <v>0</v>
          </cell>
          <cell r="S286">
            <v>597186</v>
          </cell>
          <cell r="T286">
            <v>1064723</v>
          </cell>
          <cell r="U286">
            <v>0</v>
          </cell>
          <cell r="V286">
            <v>72607</v>
          </cell>
        </row>
        <row r="287">
          <cell r="A287" t="str">
            <v>21670</v>
          </cell>
          <cell r="B287" t="str">
            <v>21670</v>
          </cell>
          <cell r="C287" t="str">
            <v xml:space="preserve">Avita Health &amp; Rehab of Reeds Cove  </v>
          </cell>
          <cell r="D287">
            <v>43830</v>
          </cell>
          <cell r="E287">
            <v>19625</v>
          </cell>
          <cell r="F287">
            <v>58</v>
          </cell>
          <cell r="G287">
            <v>20802</v>
          </cell>
          <cell r="H287">
            <v>7318</v>
          </cell>
          <cell r="I287">
            <v>111</v>
          </cell>
          <cell r="J287">
            <v>106</v>
          </cell>
          <cell r="K287">
            <v>112</v>
          </cell>
          <cell r="L287">
            <v>48</v>
          </cell>
          <cell r="M287">
            <v>94019</v>
          </cell>
          <cell r="N287">
            <v>1.1930000000000001</v>
          </cell>
          <cell r="O287">
            <v>1.0545</v>
          </cell>
          <cell r="P287">
            <v>0</v>
          </cell>
          <cell r="Q287">
            <v>576433</v>
          </cell>
          <cell r="R287">
            <v>107555</v>
          </cell>
          <cell r="S287">
            <v>628600</v>
          </cell>
          <cell r="T287">
            <v>415686</v>
          </cell>
          <cell r="U287">
            <v>20689</v>
          </cell>
          <cell r="V287">
            <v>1025</v>
          </cell>
        </row>
        <row r="288">
          <cell r="A288" t="str">
            <v>21680</v>
          </cell>
          <cell r="B288" t="str">
            <v>21680</v>
          </cell>
          <cell r="C288" t="str">
            <v xml:space="preserve">Twin Oaks Health &amp; Rehab            </v>
          </cell>
          <cell r="D288">
            <v>43830</v>
          </cell>
          <cell r="E288">
            <v>20270</v>
          </cell>
          <cell r="F288">
            <v>80</v>
          </cell>
          <cell r="G288">
            <v>29200</v>
          </cell>
          <cell r="H288">
            <v>4515</v>
          </cell>
          <cell r="I288">
            <v>126</v>
          </cell>
          <cell r="J288">
            <v>77</v>
          </cell>
          <cell r="K288">
            <v>120</v>
          </cell>
          <cell r="L288">
            <v>74</v>
          </cell>
          <cell r="M288">
            <v>91916</v>
          </cell>
          <cell r="N288">
            <v>1.1617999999999999</v>
          </cell>
          <cell r="O288">
            <v>1.0545</v>
          </cell>
          <cell r="P288">
            <v>0</v>
          </cell>
          <cell r="Q288">
            <v>382276</v>
          </cell>
          <cell r="R288">
            <v>70095</v>
          </cell>
          <cell r="S288">
            <v>656489</v>
          </cell>
          <cell r="T288">
            <v>606855</v>
          </cell>
          <cell r="U288">
            <v>24022</v>
          </cell>
          <cell r="V288">
            <v>0</v>
          </cell>
        </row>
        <row r="289">
          <cell r="A289" t="str">
            <v>21691</v>
          </cell>
          <cell r="B289" t="str">
            <v>21691</v>
          </cell>
          <cell r="C289" t="str">
            <v xml:space="preserve">Westchester Village of Lenexa       </v>
          </cell>
          <cell r="D289">
            <v>43830</v>
          </cell>
          <cell r="E289">
            <v>11576</v>
          </cell>
          <cell r="F289">
            <v>34</v>
          </cell>
          <cell r="G289">
            <v>12410</v>
          </cell>
          <cell r="H289">
            <v>2862</v>
          </cell>
          <cell r="I289">
            <v>61</v>
          </cell>
          <cell r="J289">
            <v>45</v>
          </cell>
          <cell r="K289">
            <v>67</v>
          </cell>
          <cell r="L289">
            <v>47</v>
          </cell>
          <cell r="M289">
            <v>51055</v>
          </cell>
          <cell r="N289">
            <v>1.0428999999999999</v>
          </cell>
          <cell r="O289">
            <v>1.0545</v>
          </cell>
          <cell r="P289">
            <v>0</v>
          </cell>
          <cell r="Q289">
            <v>82067</v>
          </cell>
          <cell r="R289">
            <v>134028</v>
          </cell>
          <cell r="S289">
            <v>438354</v>
          </cell>
          <cell r="T289">
            <v>447809</v>
          </cell>
          <cell r="U289">
            <v>35706</v>
          </cell>
          <cell r="V289">
            <v>28560</v>
          </cell>
        </row>
        <row r="290">
          <cell r="A290" t="str">
            <v>21700</v>
          </cell>
          <cell r="B290" t="str">
            <v>21700</v>
          </cell>
          <cell r="C290" t="str">
            <v xml:space="preserve">Via Christi Village Ridge           </v>
          </cell>
          <cell r="D290">
            <v>43830</v>
          </cell>
          <cell r="E290">
            <v>25605</v>
          </cell>
          <cell r="F290">
            <v>80</v>
          </cell>
          <cell r="G290">
            <v>29200</v>
          </cell>
          <cell r="H290">
            <v>9518</v>
          </cell>
          <cell r="I290">
            <v>182</v>
          </cell>
          <cell r="J290">
            <v>122</v>
          </cell>
          <cell r="K290">
            <v>173</v>
          </cell>
          <cell r="L290">
            <v>115</v>
          </cell>
          <cell r="M290">
            <v>126403</v>
          </cell>
          <cell r="N290">
            <v>1.1109</v>
          </cell>
          <cell r="O290">
            <v>1.0545</v>
          </cell>
          <cell r="P290">
            <v>0</v>
          </cell>
          <cell r="Q290">
            <v>628097</v>
          </cell>
          <cell r="R290">
            <v>0</v>
          </cell>
          <cell r="S290">
            <v>842099</v>
          </cell>
          <cell r="T290">
            <v>1004364</v>
          </cell>
          <cell r="U290">
            <v>0</v>
          </cell>
          <cell r="V290">
            <v>0</v>
          </cell>
        </row>
        <row r="291">
          <cell r="A291" t="str">
            <v>21710</v>
          </cell>
          <cell r="B291" t="str">
            <v>21710</v>
          </cell>
          <cell r="C291" t="str">
            <v xml:space="preserve">Nottingham Health &amp; Rehab           </v>
          </cell>
          <cell r="D291">
            <v>43830</v>
          </cell>
          <cell r="E291">
            <v>12977</v>
          </cell>
          <cell r="F291">
            <v>40</v>
          </cell>
          <cell r="G291">
            <v>14600</v>
          </cell>
          <cell r="H291">
            <v>5787</v>
          </cell>
          <cell r="I291">
            <v>97</v>
          </cell>
          <cell r="J291">
            <v>135</v>
          </cell>
          <cell r="K291">
            <v>87</v>
          </cell>
          <cell r="L291">
            <v>38</v>
          </cell>
          <cell r="M291">
            <v>71071</v>
          </cell>
          <cell r="N291">
            <v>1.1395999999999999</v>
          </cell>
          <cell r="O291">
            <v>1.0545</v>
          </cell>
          <cell r="P291">
            <v>0</v>
          </cell>
          <cell r="Q291">
            <v>326091</v>
          </cell>
          <cell r="R291">
            <v>157046</v>
          </cell>
          <cell r="S291">
            <v>524441</v>
          </cell>
          <cell r="T291">
            <v>465305</v>
          </cell>
          <cell r="U291">
            <v>31816</v>
          </cell>
          <cell r="V291">
            <v>0</v>
          </cell>
        </row>
        <row r="292">
          <cell r="A292" t="str">
            <v>21720</v>
          </cell>
          <cell r="B292" t="str">
            <v>21720</v>
          </cell>
          <cell r="C292" t="str">
            <v xml:space="preserve">Via Christi Village McLean, Inc.    </v>
          </cell>
          <cell r="D292">
            <v>43830</v>
          </cell>
          <cell r="E292">
            <v>10708</v>
          </cell>
          <cell r="F292">
            <v>36</v>
          </cell>
          <cell r="G292">
            <v>13140</v>
          </cell>
          <cell r="H292">
            <v>1744</v>
          </cell>
          <cell r="I292">
            <v>102</v>
          </cell>
          <cell r="J292">
            <v>75</v>
          </cell>
          <cell r="K292">
            <v>95</v>
          </cell>
          <cell r="L292">
            <v>60</v>
          </cell>
          <cell r="M292">
            <v>56155</v>
          </cell>
          <cell r="N292">
            <v>1.2432000000000001</v>
          </cell>
          <cell r="O292">
            <v>1.0545</v>
          </cell>
          <cell r="P292">
            <v>0</v>
          </cell>
          <cell r="Q292">
            <v>311030</v>
          </cell>
          <cell r="R292">
            <v>0</v>
          </cell>
          <cell r="S292">
            <v>374254</v>
          </cell>
          <cell r="T292">
            <v>367219</v>
          </cell>
          <cell r="U292">
            <v>0</v>
          </cell>
          <cell r="V292">
            <v>98216</v>
          </cell>
        </row>
        <row r="293">
          <cell r="A293" t="str">
            <v>21730</v>
          </cell>
          <cell r="B293" t="str">
            <v>21730</v>
          </cell>
          <cell r="C293" t="str">
            <v xml:space="preserve">Tallgrass Creek, Inc.               </v>
          </cell>
          <cell r="D293">
            <v>43830</v>
          </cell>
          <cell r="E293">
            <v>15228</v>
          </cell>
          <cell r="F293">
            <v>44</v>
          </cell>
          <cell r="G293">
            <v>16060</v>
          </cell>
          <cell r="H293">
            <v>365</v>
          </cell>
          <cell r="I293">
            <v>214</v>
          </cell>
          <cell r="J293">
            <v>142</v>
          </cell>
          <cell r="K293">
            <v>212</v>
          </cell>
          <cell r="L293">
            <v>135</v>
          </cell>
          <cell r="M293">
            <v>81791</v>
          </cell>
          <cell r="N293">
            <v>1.214</v>
          </cell>
          <cell r="O293">
            <v>1.0545</v>
          </cell>
          <cell r="P293">
            <v>0</v>
          </cell>
          <cell r="Q293">
            <v>320754</v>
          </cell>
          <cell r="R293">
            <v>0</v>
          </cell>
          <cell r="S293">
            <v>926493</v>
          </cell>
          <cell r="T293">
            <v>824947</v>
          </cell>
          <cell r="U293">
            <v>0</v>
          </cell>
          <cell r="V293">
            <v>1643</v>
          </cell>
        </row>
        <row r="294">
          <cell r="A294" t="str">
            <v>21742</v>
          </cell>
          <cell r="B294" t="str">
            <v>21741</v>
          </cell>
          <cell r="C294" t="str">
            <v xml:space="preserve">Kansas City Transitional Care Ctr   </v>
          </cell>
          <cell r="D294">
            <v>43465</v>
          </cell>
          <cell r="E294">
            <v>26647</v>
          </cell>
          <cell r="F294">
            <v>96</v>
          </cell>
          <cell r="G294">
            <v>35040</v>
          </cell>
          <cell r="H294">
            <v>12882</v>
          </cell>
          <cell r="I294">
            <v>127</v>
          </cell>
          <cell r="J294">
            <v>203</v>
          </cell>
          <cell r="K294">
            <v>88</v>
          </cell>
          <cell r="L294">
            <v>88</v>
          </cell>
          <cell r="M294">
            <v>102637</v>
          </cell>
          <cell r="N294">
            <v>1.1887000000000001</v>
          </cell>
          <cell r="O294">
            <v>1.0545</v>
          </cell>
          <cell r="P294">
            <v>0</v>
          </cell>
          <cell r="Q294">
            <v>841835</v>
          </cell>
          <cell r="R294">
            <v>334840</v>
          </cell>
          <cell r="S294">
            <v>494047</v>
          </cell>
          <cell r="T294">
            <v>697954</v>
          </cell>
          <cell r="U294">
            <v>0</v>
          </cell>
          <cell r="V294">
            <v>15581</v>
          </cell>
        </row>
        <row r="295">
          <cell r="A295" t="str">
            <v>21750</v>
          </cell>
          <cell r="B295" t="str">
            <v>21750</v>
          </cell>
          <cell r="C295" t="str">
            <v xml:space="preserve">Golden Oaks Healthcare, Inc         </v>
          </cell>
          <cell r="D295">
            <v>43830</v>
          </cell>
          <cell r="E295">
            <v>20587</v>
          </cell>
          <cell r="F295">
            <v>70</v>
          </cell>
          <cell r="G295">
            <v>25550</v>
          </cell>
          <cell r="H295">
            <v>10723</v>
          </cell>
          <cell r="I295">
            <v>126</v>
          </cell>
          <cell r="J295">
            <v>154</v>
          </cell>
          <cell r="K295">
            <v>105</v>
          </cell>
          <cell r="L295">
            <v>52</v>
          </cell>
          <cell r="M295">
            <v>98770</v>
          </cell>
          <cell r="N295">
            <v>1.3344</v>
          </cell>
          <cell r="O295">
            <v>1.0545</v>
          </cell>
          <cell r="P295">
            <v>0</v>
          </cell>
          <cell r="Q295">
            <v>465645</v>
          </cell>
          <cell r="R295">
            <v>212417</v>
          </cell>
          <cell r="S295">
            <v>538918</v>
          </cell>
          <cell r="T295">
            <v>568966</v>
          </cell>
          <cell r="U295">
            <v>13121</v>
          </cell>
          <cell r="V295">
            <v>99829</v>
          </cell>
        </row>
        <row r="296">
          <cell r="A296" t="str">
            <v>21760</v>
          </cell>
          <cell r="B296" t="str">
            <v>21760</v>
          </cell>
          <cell r="C296" t="str">
            <v xml:space="preserve">Shawnee Post Acute Rehab Center     </v>
          </cell>
          <cell r="D296">
            <v>43830</v>
          </cell>
          <cell r="E296">
            <v>29245</v>
          </cell>
          <cell r="F296">
            <v>101</v>
          </cell>
          <cell r="G296">
            <v>36865</v>
          </cell>
          <cell r="H296">
            <v>19550</v>
          </cell>
          <cell r="I296">
            <v>124</v>
          </cell>
          <cell r="J296">
            <v>140</v>
          </cell>
          <cell r="K296">
            <v>140</v>
          </cell>
          <cell r="L296">
            <v>55</v>
          </cell>
          <cell r="M296">
            <v>136608</v>
          </cell>
          <cell r="N296">
            <v>1.2070000000000001</v>
          </cell>
          <cell r="O296">
            <v>1.0545</v>
          </cell>
          <cell r="P296">
            <v>0</v>
          </cell>
          <cell r="Q296">
            <v>739020</v>
          </cell>
          <cell r="R296">
            <v>418887</v>
          </cell>
          <cell r="S296">
            <v>731814</v>
          </cell>
          <cell r="T296">
            <v>787379</v>
          </cell>
          <cell r="U296">
            <v>41701</v>
          </cell>
          <cell r="V296">
            <v>232009</v>
          </cell>
        </row>
        <row r="297">
          <cell r="A297" t="str">
            <v>21770</v>
          </cell>
          <cell r="B297" t="str">
            <v>21770</v>
          </cell>
          <cell r="C297" t="str">
            <v xml:space="preserve">Brighton Gardens of Prairie Village </v>
          </cell>
          <cell r="D297">
            <v>43830</v>
          </cell>
          <cell r="E297">
            <v>9416</v>
          </cell>
          <cell r="F297">
            <v>45</v>
          </cell>
          <cell r="G297">
            <v>16425</v>
          </cell>
          <cell r="H297">
            <v>1389</v>
          </cell>
          <cell r="I297">
            <v>71</v>
          </cell>
          <cell r="J297">
            <v>75</v>
          </cell>
          <cell r="K297">
            <v>76</v>
          </cell>
          <cell r="L297">
            <v>41</v>
          </cell>
          <cell r="M297">
            <v>34316</v>
          </cell>
          <cell r="N297">
            <v>1.3529</v>
          </cell>
          <cell r="O297">
            <v>1.0545</v>
          </cell>
          <cell r="P297">
            <v>0</v>
          </cell>
          <cell r="Q297">
            <v>277909</v>
          </cell>
          <cell r="R297">
            <v>1391</v>
          </cell>
          <cell r="S297">
            <v>330364</v>
          </cell>
          <cell r="T297">
            <v>174009</v>
          </cell>
          <cell r="U297">
            <v>0</v>
          </cell>
          <cell r="V297">
            <v>101300</v>
          </cell>
        </row>
        <row r="298">
          <cell r="A298" t="str">
            <v>21780</v>
          </cell>
          <cell r="B298" t="str">
            <v>21780</v>
          </cell>
          <cell r="C298" t="str">
            <v xml:space="preserve">The Healthcare Resort of Olathe     </v>
          </cell>
          <cell r="D298">
            <v>43830</v>
          </cell>
          <cell r="E298">
            <v>21986</v>
          </cell>
          <cell r="F298">
            <v>70</v>
          </cell>
          <cell r="G298">
            <v>25550</v>
          </cell>
          <cell r="H298">
            <v>10931</v>
          </cell>
          <cell r="I298">
            <v>133</v>
          </cell>
          <cell r="J298">
            <v>140</v>
          </cell>
          <cell r="K298">
            <v>122</v>
          </cell>
          <cell r="L298">
            <v>64</v>
          </cell>
          <cell r="M298">
            <v>105675</v>
          </cell>
          <cell r="N298">
            <v>1.2892999999999999</v>
          </cell>
          <cell r="O298">
            <v>1.0545</v>
          </cell>
          <cell r="P298">
            <v>0</v>
          </cell>
          <cell r="Q298">
            <v>725466</v>
          </cell>
          <cell r="R298">
            <v>119273</v>
          </cell>
          <cell r="S298">
            <v>550009</v>
          </cell>
          <cell r="T298">
            <v>572571</v>
          </cell>
          <cell r="U298">
            <v>713</v>
          </cell>
          <cell r="V298">
            <v>48468</v>
          </cell>
        </row>
        <row r="299">
          <cell r="A299" t="str">
            <v>21790</v>
          </cell>
          <cell r="B299" t="str">
            <v>21790</v>
          </cell>
          <cell r="C299" t="str">
            <v xml:space="preserve">Stratford Commons Rehab &amp; HCC       </v>
          </cell>
          <cell r="D299">
            <v>43830</v>
          </cell>
          <cell r="E299">
            <v>14485</v>
          </cell>
          <cell r="F299">
            <v>45</v>
          </cell>
          <cell r="G299">
            <v>16425</v>
          </cell>
          <cell r="H299">
            <v>5306</v>
          </cell>
          <cell r="I299">
            <v>81</v>
          </cell>
          <cell r="J299">
            <v>94</v>
          </cell>
          <cell r="K299">
            <v>94</v>
          </cell>
          <cell r="L299">
            <v>32</v>
          </cell>
          <cell r="M299">
            <v>63809</v>
          </cell>
          <cell r="N299">
            <v>1.1849000000000001</v>
          </cell>
          <cell r="O299">
            <v>1.0545</v>
          </cell>
          <cell r="P299">
            <v>3811</v>
          </cell>
          <cell r="Q299">
            <v>418626</v>
          </cell>
          <cell r="R299">
            <v>66958</v>
          </cell>
          <cell r="S299">
            <v>470797</v>
          </cell>
          <cell r="T299">
            <v>714599</v>
          </cell>
          <cell r="U299">
            <v>0</v>
          </cell>
          <cell r="V299">
            <v>26968</v>
          </cell>
        </row>
        <row r="300">
          <cell r="A300" t="str">
            <v>21810</v>
          </cell>
          <cell r="B300" t="str">
            <v>21810</v>
          </cell>
          <cell r="C300" t="str">
            <v xml:space="preserve">Top City Healthcare, Inc.           </v>
          </cell>
          <cell r="D300">
            <v>43830</v>
          </cell>
          <cell r="E300">
            <v>23787</v>
          </cell>
          <cell r="F300">
            <v>70</v>
          </cell>
          <cell r="G300">
            <v>25550</v>
          </cell>
          <cell r="H300">
            <v>7911</v>
          </cell>
          <cell r="I300">
            <v>137</v>
          </cell>
          <cell r="J300">
            <v>91</v>
          </cell>
          <cell r="K300">
            <v>137</v>
          </cell>
          <cell r="L300">
            <v>89</v>
          </cell>
          <cell r="M300">
            <v>112242</v>
          </cell>
          <cell r="N300">
            <v>1.2211000000000001</v>
          </cell>
          <cell r="O300">
            <v>1.0545</v>
          </cell>
          <cell r="P300">
            <v>0</v>
          </cell>
          <cell r="Q300">
            <v>598953</v>
          </cell>
          <cell r="R300">
            <v>340214</v>
          </cell>
          <cell r="S300">
            <v>423137</v>
          </cell>
          <cell r="T300">
            <v>557745</v>
          </cell>
          <cell r="U300">
            <v>0</v>
          </cell>
          <cell r="V300">
            <v>0</v>
          </cell>
        </row>
        <row r="301">
          <cell r="A301" t="str">
            <v>21820</v>
          </cell>
          <cell r="B301" t="str">
            <v>21820</v>
          </cell>
          <cell r="C301" t="str">
            <v xml:space="preserve">The Healthcare Resort of Leawood    </v>
          </cell>
          <cell r="D301">
            <v>43830</v>
          </cell>
          <cell r="E301">
            <v>21793</v>
          </cell>
          <cell r="F301">
            <v>70</v>
          </cell>
          <cell r="G301">
            <v>25550</v>
          </cell>
          <cell r="H301">
            <v>10969</v>
          </cell>
          <cell r="I301">
            <v>95</v>
          </cell>
          <cell r="J301">
            <v>185</v>
          </cell>
          <cell r="K301">
            <v>99</v>
          </cell>
          <cell r="L301">
            <v>27</v>
          </cell>
          <cell r="M301">
            <v>99021</v>
          </cell>
          <cell r="N301">
            <v>1.2257</v>
          </cell>
          <cell r="O301">
            <v>1.0545</v>
          </cell>
          <cell r="P301">
            <v>0</v>
          </cell>
          <cell r="Q301">
            <v>588731</v>
          </cell>
          <cell r="R301">
            <v>169979</v>
          </cell>
          <cell r="S301">
            <v>611317</v>
          </cell>
          <cell r="T301">
            <v>548884</v>
          </cell>
          <cell r="U301">
            <v>5910</v>
          </cell>
          <cell r="V301">
            <v>204269</v>
          </cell>
        </row>
        <row r="302">
          <cell r="A302" t="str">
            <v>21830</v>
          </cell>
          <cell r="B302" t="str">
            <v>21830</v>
          </cell>
          <cell r="C302" t="str">
            <v xml:space="preserve">Mount St Mary                       </v>
          </cell>
          <cell r="D302">
            <v>43830</v>
          </cell>
          <cell r="E302">
            <v>6220</v>
          </cell>
          <cell r="F302">
            <v>24</v>
          </cell>
          <cell r="G302">
            <v>8760</v>
          </cell>
          <cell r="H302">
            <v>3955</v>
          </cell>
          <cell r="I302">
            <v>63</v>
          </cell>
          <cell r="J302">
            <v>17</v>
          </cell>
          <cell r="K302">
            <v>63</v>
          </cell>
          <cell r="L302">
            <v>47</v>
          </cell>
          <cell r="M302">
            <v>42321</v>
          </cell>
          <cell r="N302">
            <v>0.99419999999999997</v>
          </cell>
          <cell r="O302">
            <v>1.0545</v>
          </cell>
          <cell r="P302">
            <v>0</v>
          </cell>
          <cell r="Q302">
            <v>134411</v>
          </cell>
          <cell r="R302">
            <v>0</v>
          </cell>
          <cell r="S302">
            <v>313769</v>
          </cell>
          <cell r="T302">
            <v>215828</v>
          </cell>
          <cell r="U302">
            <v>56790</v>
          </cell>
          <cell r="V302">
            <v>92044</v>
          </cell>
        </row>
        <row r="303">
          <cell r="A303" t="str">
            <v>21840</v>
          </cell>
          <cell r="B303" t="str">
            <v>21840</v>
          </cell>
          <cell r="C303" t="str">
            <v xml:space="preserve">Brookdale Rosehill                  </v>
          </cell>
          <cell r="D303">
            <v>43830</v>
          </cell>
          <cell r="E303">
            <v>27121</v>
          </cell>
          <cell r="F303">
            <v>92</v>
          </cell>
          <cell r="G303">
            <v>33580</v>
          </cell>
          <cell r="H303">
            <v>2562</v>
          </cell>
          <cell r="I303">
            <v>204</v>
          </cell>
          <cell r="J303">
            <v>131</v>
          </cell>
          <cell r="K303">
            <v>202</v>
          </cell>
          <cell r="L303">
            <v>128</v>
          </cell>
          <cell r="M303">
            <v>189272</v>
          </cell>
          <cell r="N303">
            <v>1.2863</v>
          </cell>
          <cell r="O303">
            <v>1.0545</v>
          </cell>
          <cell r="P303">
            <v>0</v>
          </cell>
          <cell r="Q303">
            <v>912390</v>
          </cell>
          <cell r="R303">
            <v>0</v>
          </cell>
          <cell r="S303">
            <v>1114348</v>
          </cell>
          <cell r="T303">
            <v>1312265</v>
          </cell>
          <cell r="U303">
            <v>50998</v>
          </cell>
          <cell r="V303">
            <v>0</v>
          </cell>
        </row>
        <row r="304">
          <cell r="A304" t="str">
            <v>21850</v>
          </cell>
          <cell r="B304" t="str">
            <v>21850</v>
          </cell>
          <cell r="C304" t="str">
            <v xml:space="preserve">Ranch House Senior Living           </v>
          </cell>
          <cell r="D304">
            <v>43830</v>
          </cell>
          <cell r="E304">
            <v>14034</v>
          </cell>
          <cell r="F304">
            <v>60</v>
          </cell>
          <cell r="G304">
            <v>23760</v>
          </cell>
          <cell r="H304">
            <v>9419</v>
          </cell>
          <cell r="I304">
            <v>0</v>
          </cell>
          <cell r="J304">
            <v>56</v>
          </cell>
          <cell r="K304">
            <v>62</v>
          </cell>
          <cell r="L304">
            <v>0</v>
          </cell>
          <cell r="M304">
            <v>61739</v>
          </cell>
          <cell r="N304">
            <v>1.0016</v>
          </cell>
          <cell r="O304">
            <v>1.0545</v>
          </cell>
          <cell r="P304">
            <v>0</v>
          </cell>
          <cell r="Q304">
            <v>267064</v>
          </cell>
          <cell r="R304">
            <v>184777</v>
          </cell>
          <cell r="S304">
            <v>348986</v>
          </cell>
          <cell r="T304">
            <v>335970</v>
          </cell>
          <cell r="U304">
            <v>0</v>
          </cell>
          <cell r="V304">
            <v>0</v>
          </cell>
        </row>
        <row r="305">
          <cell r="A305" t="str">
            <v>21860</v>
          </cell>
          <cell r="B305" t="str">
            <v>21860</v>
          </cell>
          <cell r="C305" t="str">
            <v xml:space="preserve">Colonial Village                    </v>
          </cell>
          <cell r="D305">
            <v>43830</v>
          </cell>
          <cell r="E305">
            <v>5333</v>
          </cell>
          <cell r="F305">
            <v>40</v>
          </cell>
          <cell r="G305">
            <v>14600</v>
          </cell>
          <cell r="H305">
            <v>927</v>
          </cell>
          <cell r="I305">
            <v>42</v>
          </cell>
          <cell r="J305">
            <v>84</v>
          </cell>
          <cell r="K305">
            <v>62</v>
          </cell>
          <cell r="L305">
            <v>16</v>
          </cell>
          <cell r="M305">
            <v>35424</v>
          </cell>
          <cell r="N305">
            <v>1.2766</v>
          </cell>
          <cell r="O305">
            <v>1.0545</v>
          </cell>
          <cell r="P305">
            <v>0</v>
          </cell>
          <cell r="Q305">
            <v>111349</v>
          </cell>
          <cell r="R305">
            <v>58323</v>
          </cell>
          <cell r="S305">
            <v>274379</v>
          </cell>
          <cell r="T305">
            <v>330183</v>
          </cell>
          <cell r="U305">
            <v>21871</v>
          </cell>
          <cell r="V305">
            <v>80065</v>
          </cell>
        </row>
        <row r="306">
          <cell r="A306" t="str">
            <v>21870</v>
          </cell>
          <cell r="B306" t="str">
            <v>21870</v>
          </cell>
          <cell r="C306" t="str">
            <v xml:space="preserve">Sunporch of Smith County            </v>
          </cell>
          <cell r="D306">
            <v>44104</v>
          </cell>
          <cell r="E306">
            <v>7592</v>
          </cell>
          <cell r="F306">
            <v>22</v>
          </cell>
          <cell r="G306">
            <v>8052</v>
          </cell>
          <cell r="H306">
            <v>3614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50395</v>
          </cell>
          <cell r="N306">
            <v>0.9405</v>
          </cell>
          <cell r="O306">
            <v>1.0545</v>
          </cell>
          <cell r="P306">
            <v>0</v>
          </cell>
          <cell r="Q306">
            <v>158000</v>
          </cell>
          <cell r="R306">
            <v>0</v>
          </cell>
          <cell r="S306">
            <v>392000</v>
          </cell>
          <cell r="T306">
            <v>158360</v>
          </cell>
          <cell r="U306">
            <v>0</v>
          </cell>
          <cell r="V306">
            <v>0</v>
          </cell>
        </row>
        <row r="307">
          <cell r="A307" t="str">
            <v>21880</v>
          </cell>
          <cell r="B307" t="str">
            <v>21880</v>
          </cell>
          <cell r="C307" t="str">
            <v xml:space="preserve">Healthcare Resort of Wichita        </v>
          </cell>
          <cell r="D307">
            <v>44286</v>
          </cell>
          <cell r="E307">
            <v>13809</v>
          </cell>
          <cell r="F307">
            <v>94</v>
          </cell>
          <cell r="G307">
            <v>34310</v>
          </cell>
          <cell r="H307">
            <v>1065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87141</v>
          </cell>
          <cell r="N307">
            <v>1.0545</v>
          </cell>
          <cell r="O307">
            <v>1.0545</v>
          </cell>
          <cell r="P307">
            <v>0</v>
          </cell>
          <cell r="Q307">
            <v>300104</v>
          </cell>
          <cell r="R307">
            <v>0</v>
          </cell>
          <cell r="S307">
            <v>659882</v>
          </cell>
          <cell r="T307">
            <v>539304</v>
          </cell>
          <cell r="U307">
            <v>0</v>
          </cell>
          <cell r="V307">
            <v>60000</v>
          </cell>
        </row>
        <row r="308">
          <cell r="A308" t="str">
            <v>25205</v>
          </cell>
          <cell r="B308" t="str">
            <v>25205</v>
          </cell>
          <cell r="C308" t="str">
            <v xml:space="preserve">Cheyenne County Village,Inc.        </v>
          </cell>
          <cell r="D308">
            <v>43830</v>
          </cell>
          <cell r="E308">
            <v>10409</v>
          </cell>
          <cell r="F308">
            <v>30</v>
          </cell>
          <cell r="G308">
            <v>10950</v>
          </cell>
          <cell r="H308">
            <v>4734</v>
          </cell>
          <cell r="I308">
            <v>48</v>
          </cell>
          <cell r="J308">
            <v>11</v>
          </cell>
          <cell r="K308">
            <v>69</v>
          </cell>
          <cell r="L308">
            <v>42</v>
          </cell>
          <cell r="M308">
            <v>56330</v>
          </cell>
          <cell r="N308">
            <v>1.0042</v>
          </cell>
          <cell r="O308">
            <v>1.0545</v>
          </cell>
          <cell r="P308">
            <v>0</v>
          </cell>
          <cell r="Q308">
            <v>159430</v>
          </cell>
          <cell r="R308">
            <v>0</v>
          </cell>
          <cell r="S308">
            <v>565379</v>
          </cell>
          <cell r="T308">
            <v>259776</v>
          </cell>
          <cell r="U308">
            <v>0</v>
          </cell>
          <cell r="V308">
            <v>425158</v>
          </cell>
        </row>
        <row r="309">
          <cell r="A309" t="str">
            <v>25251</v>
          </cell>
          <cell r="B309" t="str">
            <v>25251</v>
          </cell>
          <cell r="C309" t="str">
            <v xml:space="preserve">Pioneer Lodge                       </v>
          </cell>
          <cell r="D309">
            <v>43830</v>
          </cell>
          <cell r="E309">
            <v>8589</v>
          </cell>
          <cell r="F309">
            <v>27</v>
          </cell>
          <cell r="G309">
            <v>9855</v>
          </cell>
          <cell r="H309">
            <v>6046</v>
          </cell>
          <cell r="I309">
            <v>43</v>
          </cell>
          <cell r="J309">
            <v>20</v>
          </cell>
          <cell r="K309">
            <v>38</v>
          </cell>
          <cell r="L309">
            <v>27</v>
          </cell>
          <cell r="M309">
            <v>32030</v>
          </cell>
          <cell r="N309">
            <v>0.79810000000000003</v>
          </cell>
          <cell r="O309">
            <v>1.0545</v>
          </cell>
          <cell r="P309">
            <v>0</v>
          </cell>
          <cell r="Q309">
            <v>59288</v>
          </cell>
          <cell r="R309">
            <v>73270</v>
          </cell>
          <cell r="S309">
            <v>121078</v>
          </cell>
          <cell r="T309">
            <v>360077</v>
          </cell>
          <cell r="U309">
            <v>10501</v>
          </cell>
          <cell r="V309">
            <v>125821</v>
          </cell>
        </row>
        <row r="310">
          <cell r="A310" t="str">
            <v>25395</v>
          </cell>
          <cell r="B310" t="str">
            <v>25395</v>
          </cell>
          <cell r="C310" t="str">
            <v xml:space="preserve">Good Samaritan Society-Decatur Co.  </v>
          </cell>
          <cell r="D310">
            <v>43830</v>
          </cell>
          <cell r="E310">
            <v>14305</v>
          </cell>
          <cell r="F310">
            <v>45</v>
          </cell>
          <cell r="G310">
            <v>16425</v>
          </cell>
          <cell r="H310">
            <v>5795</v>
          </cell>
          <cell r="I310">
            <v>73</v>
          </cell>
          <cell r="J310">
            <v>28</v>
          </cell>
          <cell r="K310">
            <v>59</v>
          </cell>
          <cell r="L310">
            <v>47</v>
          </cell>
          <cell r="M310">
            <v>61850</v>
          </cell>
          <cell r="N310">
            <v>0.89900000000000002</v>
          </cell>
          <cell r="O310">
            <v>1.0545</v>
          </cell>
          <cell r="P310">
            <v>0</v>
          </cell>
          <cell r="Q310">
            <v>178571</v>
          </cell>
          <cell r="R310">
            <v>29834</v>
          </cell>
          <cell r="S310">
            <v>527447</v>
          </cell>
          <cell r="T310">
            <v>423360</v>
          </cell>
          <cell r="U310">
            <v>32803</v>
          </cell>
          <cell r="V310">
            <v>7355</v>
          </cell>
        </row>
        <row r="311">
          <cell r="A311" t="str">
            <v>25485</v>
          </cell>
          <cell r="B311" t="str">
            <v>25485</v>
          </cell>
          <cell r="C311" t="str">
            <v xml:space="preserve">Good Samaritan Society-Ellis        </v>
          </cell>
          <cell r="D311">
            <v>43830</v>
          </cell>
          <cell r="E311">
            <v>13912</v>
          </cell>
          <cell r="F311">
            <v>45</v>
          </cell>
          <cell r="G311">
            <v>16425</v>
          </cell>
          <cell r="H311">
            <v>8436</v>
          </cell>
          <cell r="I311">
            <v>59</v>
          </cell>
          <cell r="J311">
            <v>37</v>
          </cell>
          <cell r="K311">
            <v>60</v>
          </cell>
          <cell r="L311">
            <v>36</v>
          </cell>
          <cell r="M311">
            <v>56730</v>
          </cell>
          <cell r="N311">
            <v>0.95679999999999998</v>
          </cell>
          <cell r="O311">
            <v>1.0545</v>
          </cell>
          <cell r="P311">
            <v>0</v>
          </cell>
          <cell r="Q311">
            <v>152340</v>
          </cell>
          <cell r="R311">
            <v>116078</v>
          </cell>
          <cell r="S311">
            <v>353481</v>
          </cell>
          <cell r="T311">
            <v>362822</v>
          </cell>
          <cell r="U311">
            <v>38114</v>
          </cell>
          <cell r="V311">
            <v>29847</v>
          </cell>
        </row>
        <row r="312">
          <cell r="A312" t="str">
            <v>25531</v>
          </cell>
          <cell r="B312" t="str">
            <v>25531</v>
          </cell>
          <cell r="C312" t="str">
            <v xml:space="preserve">Dawson Place, Inc.                  </v>
          </cell>
          <cell r="D312">
            <v>43830</v>
          </cell>
          <cell r="E312">
            <v>12892</v>
          </cell>
          <cell r="F312">
            <v>36</v>
          </cell>
          <cell r="G312">
            <v>13140</v>
          </cell>
          <cell r="H312">
            <v>10173</v>
          </cell>
          <cell r="I312">
            <v>55</v>
          </cell>
          <cell r="J312">
            <v>39</v>
          </cell>
          <cell r="K312">
            <v>50</v>
          </cell>
          <cell r="L312">
            <v>48</v>
          </cell>
          <cell r="M312">
            <v>45423</v>
          </cell>
          <cell r="N312">
            <v>0.91849999999999998</v>
          </cell>
          <cell r="O312">
            <v>1.0545</v>
          </cell>
          <cell r="P312">
            <v>0</v>
          </cell>
          <cell r="Q312">
            <v>126966</v>
          </cell>
          <cell r="R312">
            <v>66133</v>
          </cell>
          <cell r="S312">
            <v>346552</v>
          </cell>
          <cell r="T312">
            <v>254612</v>
          </cell>
          <cell r="U312">
            <v>42749</v>
          </cell>
          <cell r="V312">
            <v>9248</v>
          </cell>
        </row>
        <row r="313">
          <cell r="A313" t="str">
            <v>25733</v>
          </cell>
          <cell r="B313" t="str">
            <v>25733</v>
          </cell>
          <cell r="C313" t="str">
            <v xml:space="preserve">Good Samaritan Society-Parsons      </v>
          </cell>
          <cell r="D313">
            <v>43830</v>
          </cell>
          <cell r="E313">
            <v>18401</v>
          </cell>
          <cell r="F313">
            <v>54</v>
          </cell>
          <cell r="G313">
            <v>19710</v>
          </cell>
          <cell r="H313">
            <v>12468</v>
          </cell>
          <cell r="I313">
            <v>64</v>
          </cell>
          <cell r="J313">
            <v>44</v>
          </cell>
          <cell r="K313">
            <v>61</v>
          </cell>
          <cell r="L313">
            <v>34</v>
          </cell>
          <cell r="M313">
            <v>73834</v>
          </cell>
          <cell r="N313">
            <v>0.97460000000000002</v>
          </cell>
          <cell r="O313">
            <v>1.0545</v>
          </cell>
          <cell r="P313">
            <v>0</v>
          </cell>
          <cell r="Q313">
            <v>231295</v>
          </cell>
          <cell r="R313">
            <v>102758</v>
          </cell>
          <cell r="S313">
            <v>481161</v>
          </cell>
          <cell r="T313">
            <v>343309</v>
          </cell>
          <cell r="U313">
            <v>19843</v>
          </cell>
          <cell r="V313">
            <v>5655</v>
          </cell>
        </row>
        <row r="314">
          <cell r="A314" t="str">
            <v>25913</v>
          </cell>
          <cell r="B314" t="str">
            <v>25913</v>
          </cell>
          <cell r="C314" t="str">
            <v xml:space="preserve">Pleasant View Home                  </v>
          </cell>
          <cell r="D314">
            <v>43830</v>
          </cell>
          <cell r="E314">
            <v>41656</v>
          </cell>
          <cell r="F314">
            <v>122</v>
          </cell>
          <cell r="G314">
            <v>44530</v>
          </cell>
          <cell r="H314">
            <v>21870</v>
          </cell>
          <cell r="I314">
            <v>196</v>
          </cell>
          <cell r="J314">
            <v>134</v>
          </cell>
          <cell r="K314">
            <v>179</v>
          </cell>
          <cell r="L314">
            <v>108</v>
          </cell>
          <cell r="M314">
            <v>188764</v>
          </cell>
          <cell r="N314">
            <v>0.88729999999999998</v>
          </cell>
          <cell r="O314">
            <v>1.0545</v>
          </cell>
          <cell r="P314">
            <v>0</v>
          </cell>
          <cell r="Q314">
            <v>748811</v>
          </cell>
          <cell r="R314">
            <v>0</v>
          </cell>
          <cell r="S314">
            <v>1529825</v>
          </cell>
          <cell r="T314">
            <v>576492</v>
          </cell>
          <cell r="U314">
            <v>48590</v>
          </cell>
          <cell r="V314">
            <v>1058397</v>
          </cell>
        </row>
        <row r="315">
          <cell r="A315" t="str">
            <v>25935</v>
          </cell>
          <cell r="B315" t="str">
            <v>25935</v>
          </cell>
          <cell r="C315" t="str">
            <v xml:space="preserve">The Cedars, Inc.                    </v>
          </cell>
          <cell r="D315">
            <v>43830</v>
          </cell>
          <cell r="E315">
            <v>28405</v>
          </cell>
          <cell r="F315">
            <v>95</v>
          </cell>
          <cell r="G315">
            <v>34675</v>
          </cell>
          <cell r="H315">
            <v>11129</v>
          </cell>
          <cell r="I315">
            <v>208</v>
          </cell>
          <cell r="J315">
            <v>146</v>
          </cell>
          <cell r="K315">
            <v>197</v>
          </cell>
          <cell r="L315">
            <v>136</v>
          </cell>
          <cell r="M315">
            <v>131311</v>
          </cell>
          <cell r="N315">
            <v>1.0123</v>
          </cell>
          <cell r="O315">
            <v>1.0545</v>
          </cell>
          <cell r="P315">
            <v>0</v>
          </cell>
          <cell r="Q315">
            <v>654201</v>
          </cell>
          <cell r="R315">
            <v>784544</v>
          </cell>
          <cell r="S315">
            <v>611757</v>
          </cell>
          <cell r="T315">
            <v>415333</v>
          </cell>
          <cell r="U315">
            <v>0</v>
          </cell>
          <cell r="V315">
            <v>0</v>
          </cell>
        </row>
        <row r="316">
          <cell r="A316" t="str">
            <v>25982</v>
          </cell>
          <cell r="B316" t="str">
            <v>25982</v>
          </cell>
          <cell r="C316" t="str">
            <v xml:space="preserve">Meade District Hospital, LTCU       </v>
          </cell>
          <cell r="D316">
            <v>43830</v>
          </cell>
          <cell r="E316">
            <v>12577</v>
          </cell>
          <cell r="F316">
            <v>45</v>
          </cell>
          <cell r="G316">
            <v>16425</v>
          </cell>
          <cell r="H316">
            <v>6463</v>
          </cell>
          <cell r="I316">
            <v>65</v>
          </cell>
          <cell r="J316">
            <v>32</v>
          </cell>
          <cell r="K316">
            <v>62</v>
          </cell>
          <cell r="L316">
            <v>36</v>
          </cell>
          <cell r="M316">
            <v>77750</v>
          </cell>
          <cell r="N316">
            <v>0.90259999999999996</v>
          </cell>
          <cell r="O316">
            <v>1.0545</v>
          </cell>
          <cell r="P316">
            <v>0</v>
          </cell>
          <cell r="Q316">
            <v>76597</v>
          </cell>
          <cell r="R316">
            <v>0</v>
          </cell>
          <cell r="S316">
            <v>644448</v>
          </cell>
          <cell r="T316">
            <v>382322</v>
          </cell>
          <cell r="U316">
            <v>49632</v>
          </cell>
          <cell r="V316">
            <v>365069</v>
          </cell>
        </row>
        <row r="317">
          <cell r="A317" t="str">
            <v>26238</v>
          </cell>
          <cell r="B317" t="str">
            <v>26238</v>
          </cell>
          <cell r="C317" t="str">
            <v xml:space="preserve">Apostolic Christian Home            </v>
          </cell>
          <cell r="D317">
            <v>43830</v>
          </cell>
          <cell r="E317">
            <v>30812</v>
          </cell>
          <cell r="F317">
            <v>86</v>
          </cell>
          <cell r="G317">
            <v>31390</v>
          </cell>
          <cell r="H317">
            <v>10704</v>
          </cell>
          <cell r="I317">
            <v>143</v>
          </cell>
          <cell r="J317">
            <v>48</v>
          </cell>
          <cell r="K317">
            <v>144</v>
          </cell>
          <cell r="L317">
            <v>108</v>
          </cell>
          <cell r="M317">
            <v>117866</v>
          </cell>
          <cell r="N317">
            <v>0.92279999999999995</v>
          </cell>
          <cell r="O317">
            <v>1.0545</v>
          </cell>
          <cell r="P317">
            <v>0</v>
          </cell>
          <cell r="Q317">
            <v>567936</v>
          </cell>
          <cell r="R317">
            <v>23206</v>
          </cell>
          <cell r="S317">
            <v>979341</v>
          </cell>
          <cell r="T317">
            <v>637464</v>
          </cell>
          <cell r="U317">
            <v>94821</v>
          </cell>
          <cell r="V317">
            <v>0</v>
          </cell>
        </row>
        <row r="318">
          <cell r="A318" t="str">
            <v>26423</v>
          </cell>
          <cell r="B318" t="str">
            <v>26423</v>
          </cell>
          <cell r="C318" t="str">
            <v xml:space="preserve">Onaga Operator, LLC                 </v>
          </cell>
          <cell r="D318">
            <v>43830</v>
          </cell>
          <cell r="E318">
            <v>13595</v>
          </cell>
          <cell r="F318">
            <v>40</v>
          </cell>
          <cell r="G318">
            <v>14600</v>
          </cell>
          <cell r="H318">
            <v>9651</v>
          </cell>
          <cell r="I318">
            <v>45</v>
          </cell>
          <cell r="J318">
            <v>43</v>
          </cell>
          <cell r="K318">
            <v>52</v>
          </cell>
          <cell r="L318">
            <v>9</v>
          </cell>
          <cell r="M318">
            <v>47541</v>
          </cell>
          <cell r="N318">
            <v>1.3257000000000001</v>
          </cell>
          <cell r="O318">
            <v>1.0545</v>
          </cell>
          <cell r="P318">
            <v>0</v>
          </cell>
          <cell r="Q318">
            <v>198836</v>
          </cell>
          <cell r="R318">
            <v>0</v>
          </cell>
          <cell r="S318">
            <v>329049</v>
          </cell>
          <cell r="T318">
            <v>340761</v>
          </cell>
          <cell r="U318">
            <v>0</v>
          </cell>
          <cell r="V318">
            <v>18975</v>
          </cell>
        </row>
        <row r="319">
          <cell r="A319" t="str">
            <v>26442</v>
          </cell>
          <cell r="B319" t="str">
            <v>26442</v>
          </cell>
          <cell r="C319" t="str">
            <v xml:space="preserve">Good Samaritan Society-Valley Vista </v>
          </cell>
          <cell r="D319">
            <v>43830</v>
          </cell>
          <cell r="E319">
            <v>17011</v>
          </cell>
          <cell r="F319">
            <v>50</v>
          </cell>
          <cell r="G319">
            <v>18250</v>
          </cell>
          <cell r="H319">
            <v>8557</v>
          </cell>
          <cell r="I319">
            <v>73</v>
          </cell>
          <cell r="J319">
            <v>39</v>
          </cell>
          <cell r="K319">
            <v>74</v>
          </cell>
          <cell r="L319">
            <v>50</v>
          </cell>
          <cell r="M319">
            <v>65469</v>
          </cell>
          <cell r="N319">
            <v>0.96689999999999998</v>
          </cell>
          <cell r="O319">
            <v>1.0545</v>
          </cell>
          <cell r="P319">
            <v>0</v>
          </cell>
          <cell r="Q319">
            <v>428605</v>
          </cell>
          <cell r="R319">
            <v>117360</v>
          </cell>
          <cell r="S319">
            <v>327190</v>
          </cell>
          <cell r="T319">
            <v>391679</v>
          </cell>
          <cell r="U319">
            <v>0</v>
          </cell>
          <cell r="V319">
            <v>596</v>
          </cell>
        </row>
        <row r="320">
          <cell r="A320" t="str">
            <v>26464</v>
          </cell>
          <cell r="B320" t="str">
            <v>26464</v>
          </cell>
          <cell r="C320" t="str">
            <v xml:space="preserve">Good Samaritan Society-Atwood       </v>
          </cell>
          <cell r="D320">
            <v>43830</v>
          </cell>
          <cell r="E320">
            <v>12324</v>
          </cell>
          <cell r="F320">
            <v>40</v>
          </cell>
          <cell r="G320">
            <v>14600</v>
          </cell>
          <cell r="H320">
            <v>5872</v>
          </cell>
          <cell r="I320">
            <v>53</v>
          </cell>
          <cell r="J320">
            <v>28</v>
          </cell>
          <cell r="K320">
            <v>45</v>
          </cell>
          <cell r="L320">
            <v>33</v>
          </cell>
          <cell r="M320">
            <v>50468</v>
          </cell>
          <cell r="N320">
            <v>1.0107999999999999</v>
          </cell>
          <cell r="O320">
            <v>1.0545</v>
          </cell>
          <cell r="P320">
            <v>0</v>
          </cell>
          <cell r="Q320">
            <v>164818</v>
          </cell>
          <cell r="R320">
            <v>28109</v>
          </cell>
          <cell r="S320">
            <v>457771</v>
          </cell>
          <cell r="T320">
            <v>364694</v>
          </cell>
          <cell r="U320">
            <v>0</v>
          </cell>
          <cell r="V320">
            <v>8029</v>
          </cell>
        </row>
        <row r="321">
          <cell r="A321" t="str">
            <v>26565</v>
          </cell>
          <cell r="B321" t="str">
            <v>26565</v>
          </cell>
          <cell r="C321" t="str">
            <v xml:space="preserve">Buhler Sunshine Home, Inc.          </v>
          </cell>
          <cell r="D321">
            <v>43830</v>
          </cell>
          <cell r="E321">
            <v>18300</v>
          </cell>
          <cell r="F321">
            <v>55</v>
          </cell>
          <cell r="G321">
            <v>20075</v>
          </cell>
          <cell r="H321">
            <v>13964</v>
          </cell>
          <cell r="I321">
            <v>121</v>
          </cell>
          <cell r="J321">
            <v>70</v>
          </cell>
          <cell r="K321">
            <v>131</v>
          </cell>
          <cell r="L321">
            <v>87</v>
          </cell>
          <cell r="M321">
            <v>109265</v>
          </cell>
          <cell r="N321">
            <v>0.89890000000000003</v>
          </cell>
          <cell r="O321">
            <v>1.0545</v>
          </cell>
          <cell r="P321">
            <v>0</v>
          </cell>
          <cell r="Q321">
            <v>220962</v>
          </cell>
          <cell r="R321">
            <v>0</v>
          </cell>
          <cell r="S321">
            <v>872537</v>
          </cell>
          <cell r="T321">
            <v>482572</v>
          </cell>
          <cell r="U321">
            <v>33697</v>
          </cell>
          <cell r="V321">
            <v>0</v>
          </cell>
        </row>
        <row r="322">
          <cell r="A322" t="str">
            <v>26623</v>
          </cell>
          <cell r="B322" t="str">
            <v>26622</v>
          </cell>
          <cell r="C322" t="str">
            <v xml:space="preserve">Sterling Presbyterian Manor         </v>
          </cell>
          <cell r="D322">
            <v>43465</v>
          </cell>
          <cell r="E322">
            <v>10208</v>
          </cell>
          <cell r="F322">
            <v>45</v>
          </cell>
          <cell r="G322">
            <v>18235</v>
          </cell>
          <cell r="H322">
            <v>3868</v>
          </cell>
          <cell r="I322">
            <v>56</v>
          </cell>
          <cell r="J322">
            <v>28</v>
          </cell>
          <cell r="K322">
            <v>53</v>
          </cell>
          <cell r="L322">
            <v>31</v>
          </cell>
          <cell r="M322">
            <v>64520</v>
          </cell>
          <cell r="N322">
            <v>0.91869999999999996</v>
          </cell>
          <cell r="O322">
            <v>1.0545</v>
          </cell>
          <cell r="P322">
            <v>0</v>
          </cell>
          <cell r="Q322">
            <v>223107</v>
          </cell>
          <cell r="R322">
            <v>171758</v>
          </cell>
          <cell r="S322">
            <v>347375</v>
          </cell>
          <cell r="T322">
            <v>376617</v>
          </cell>
          <cell r="U322">
            <v>28721</v>
          </cell>
          <cell r="V322">
            <v>582</v>
          </cell>
        </row>
        <row r="323">
          <cell r="A323" t="str">
            <v>26666</v>
          </cell>
          <cell r="B323" t="str">
            <v>26666</v>
          </cell>
          <cell r="C323" t="str">
            <v xml:space="preserve">Rooks County Senior Services, Inc.  </v>
          </cell>
          <cell r="D323">
            <v>43830</v>
          </cell>
          <cell r="E323">
            <v>11186</v>
          </cell>
          <cell r="F323">
            <v>37</v>
          </cell>
          <cell r="G323">
            <v>13505</v>
          </cell>
          <cell r="H323">
            <v>5572</v>
          </cell>
          <cell r="I323">
            <v>69</v>
          </cell>
          <cell r="J323">
            <v>45</v>
          </cell>
          <cell r="K323">
            <v>78</v>
          </cell>
          <cell r="L323">
            <v>57</v>
          </cell>
          <cell r="M323">
            <v>44971</v>
          </cell>
          <cell r="N323">
            <v>0.98699999999999999</v>
          </cell>
          <cell r="O323">
            <v>1.0545</v>
          </cell>
          <cell r="P323">
            <v>0</v>
          </cell>
          <cell r="Q323">
            <v>227985</v>
          </cell>
          <cell r="R323">
            <v>43955</v>
          </cell>
          <cell r="S323">
            <v>373169</v>
          </cell>
          <cell r="T323">
            <v>182779</v>
          </cell>
          <cell r="U323">
            <v>24165</v>
          </cell>
          <cell r="V323">
            <v>0</v>
          </cell>
        </row>
        <row r="324">
          <cell r="A324" t="str">
            <v>27217</v>
          </cell>
          <cell r="B324" t="str">
            <v>27217</v>
          </cell>
          <cell r="C324" t="str">
            <v xml:space="preserve">Spring View Manor                   </v>
          </cell>
          <cell r="D324">
            <v>43830</v>
          </cell>
          <cell r="E324">
            <v>11791</v>
          </cell>
          <cell r="F324">
            <v>40</v>
          </cell>
          <cell r="G324">
            <v>15505</v>
          </cell>
          <cell r="H324">
            <v>7909</v>
          </cell>
          <cell r="I324">
            <v>45</v>
          </cell>
          <cell r="J324">
            <v>37</v>
          </cell>
          <cell r="K324">
            <v>58</v>
          </cell>
          <cell r="L324">
            <v>26</v>
          </cell>
          <cell r="M324">
            <v>41626</v>
          </cell>
          <cell r="N324">
            <v>0.96240000000000003</v>
          </cell>
          <cell r="O324">
            <v>1.0545</v>
          </cell>
          <cell r="P324">
            <v>0</v>
          </cell>
          <cell r="Q324">
            <v>119343</v>
          </cell>
          <cell r="R324">
            <v>0</v>
          </cell>
          <cell r="S324">
            <v>376946</v>
          </cell>
          <cell r="T324">
            <v>140430</v>
          </cell>
          <cell r="U324">
            <v>0</v>
          </cell>
          <cell r="V324">
            <v>540690</v>
          </cell>
        </row>
        <row r="325">
          <cell r="A325" t="str">
            <v>27555</v>
          </cell>
          <cell r="B325" t="str">
            <v>27555</v>
          </cell>
          <cell r="C325" t="str">
            <v xml:space="preserve">Frankfort Community Care Home, Inc. </v>
          </cell>
          <cell r="D325">
            <v>43830</v>
          </cell>
          <cell r="E325">
            <v>11988</v>
          </cell>
          <cell r="F325">
            <v>40</v>
          </cell>
          <cell r="G325">
            <v>14870</v>
          </cell>
          <cell r="H325">
            <v>6258</v>
          </cell>
          <cell r="I325">
            <v>54</v>
          </cell>
          <cell r="J325">
            <v>46</v>
          </cell>
          <cell r="K325">
            <v>55</v>
          </cell>
          <cell r="L325">
            <v>31</v>
          </cell>
          <cell r="M325">
            <v>43566</v>
          </cell>
          <cell r="N325">
            <v>0.92910000000000004</v>
          </cell>
          <cell r="O325">
            <v>1.0545</v>
          </cell>
          <cell r="P325">
            <v>0</v>
          </cell>
          <cell r="Q325">
            <v>118950</v>
          </cell>
          <cell r="R325">
            <v>92320</v>
          </cell>
          <cell r="S325">
            <v>410822</v>
          </cell>
          <cell r="T325">
            <v>301371</v>
          </cell>
          <cell r="U325">
            <v>17764</v>
          </cell>
          <cell r="V325">
            <v>53121</v>
          </cell>
        </row>
        <row r="326">
          <cell r="A326" t="str">
            <v>27566</v>
          </cell>
          <cell r="B326" t="str">
            <v>27566</v>
          </cell>
          <cell r="C326" t="str">
            <v xml:space="preserve">Sandstone Heights Nursing Home      </v>
          </cell>
          <cell r="D326">
            <v>43830</v>
          </cell>
          <cell r="E326">
            <v>9553</v>
          </cell>
          <cell r="F326">
            <v>36</v>
          </cell>
          <cell r="G326">
            <v>13140</v>
          </cell>
          <cell r="H326">
            <v>5792</v>
          </cell>
          <cell r="I326">
            <v>65</v>
          </cell>
          <cell r="J326">
            <v>25</v>
          </cell>
          <cell r="K326">
            <v>70</v>
          </cell>
          <cell r="L326">
            <v>51</v>
          </cell>
          <cell r="M326">
            <v>54269</v>
          </cell>
          <cell r="N326">
            <v>1.0432999999999999</v>
          </cell>
          <cell r="O326">
            <v>1.0545</v>
          </cell>
          <cell r="P326">
            <v>0</v>
          </cell>
          <cell r="Q326">
            <v>246817</v>
          </cell>
          <cell r="R326">
            <v>101752</v>
          </cell>
          <cell r="S326">
            <v>304106</v>
          </cell>
          <cell r="T326">
            <v>219899</v>
          </cell>
          <cell r="U326">
            <v>32287</v>
          </cell>
          <cell r="V326">
            <v>346950</v>
          </cell>
        </row>
        <row r="327">
          <cell r="A327" t="str">
            <v>27578</v>
          </cell>
          <cell r="B327" t="str">
            <v>27578</v>
          </cell>
          <cell r="C327" t="str">
            <v xml:space="preserve">Osage Nursing &amp; Rehab Center        </v>
          </cell>
          <cell r="D327">
            <v>43830</v>
          </cell>
          <cell r="E327">
            <v>19114</v>
          </cell>
          <cell r="F327">
            <v>56</v>
          </cell>
          <cell r="G327">
            <v>20440</v>
          </cell>
          <cell r="H327">
            <v>13284</v>
          </cell>
          <cell r="I327">
            <v>57</v>
          </cell>
          <cell r="J327">
            <v>28</v>
          </cell>
          <cell r="K327">
            <v>67</v>
          </cell>
          <cell r="L327">
            <v>38</v>
          </cell>
          <cell r="M327">
            <v>58730</v>
          </cell>
          <cell r="N327">
            <v>1.0784</v>
          </cell>
          <cell r="O327">
            <v>1.0545</v>
          </cell>
          <cell r="P327">
            <v>0</v>
          </cell>
          <cell r="Q327">
            <v>292596</v>
          </cell>
          <cell r="R327">
            <v>115486</v>
          </cell>
          <cell r="S327">
            <v>423158</v>
          </cell>
          <cell r="T327">
            <v>205496</v>
          </cell>
          <cell r="U327">
            <v>0</v>
          </cell>
          <cell r="V327">
            <v>20843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Final"/>
      <sheetName val="Incentive Summary"/>
      <sheetName val="PEAK "/>
      <sheetName val="Deficiency Rpt"/>
      <sheetName val="Nurse Staff"/>
      <sheetName val="Nurse Staff Median"/>
      <sheetName val="PY Nurse Staff"/>
      <sheetName val="Turnover"/>
      <sheetName val="Turnover Median"/>
      <sheetName val="Contract Labor"/>
      <sheetName val="PY Turnover"/>
      <sheetName val="Retention"/>
      <sheetName val="Retention Median"/>
      <sheetName val="PY Retention"/>
      <sheetName val="Occupancy"/>
      <sheetName val="QM Incentive Summary"/>
      <sheetName val="18 CR Data"/>
      <sheetName val="2017 CR Data"/>
      <sheetName val="Summary"/>
      <sheetName val="Incentive sheets"/>
      <sheetName val="Rates2Sele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05044</v>
          </cell>
          <cell r="B6" t="str">
            <v>05044</v>
          </cell>
          <cell r="C6" t="str">
            <v xml:space="preserve">Gove County Medical Center          </v>
          </cell>
          <cell r="D6">
            <v>43465</v>
          </cell>
          <cell r="E6">
            <v>14277</v>
          </cell>
          <cell r="F6">
            <v>42</v>
          </cell>
          <cell r="G6">
            <v>15330</v>
          </cell>
          <cell r="H6">
            <v>6365</v>
          </cell>
          <cell r="I6">
            <v>107</v>
          </cell>
          <cell r="J6">
            <v>26</v>
          </cell>
          <cell r="K6">
            <v>103</v>
          </cell>
          <cell r="L6">
            <v>81</v>
          </cell>
          <cell r="M6">
            <v>73797</v>
          </cell>
          <cell r="N6">
            <v>0.98029999999999995</v>
          </cell>
          <cell r="O6">
            <v>1.0416000000000001</v>
          </cell>
          <cell r="P6">
            <v>0</v>
          </cell>
          <cell r="Q6">
            <v>299834</v>
          </cell>
          <cell r="R6">
            <v>91937</v>
          </cell>
          <cell r="S6">
            <v>564944</v>
          </cell>
          <cell r="T6">
            <v>324475</v>
          </cell>
          <cell r="U6">
            <v>65960</v>
          </cell>
          <cell r="V6">
            <v>189973</v>
          </cell>
        </row>
        <row r="7">
          <cell r="A7" t="str">
            <v>05066</v>
          </cell>
          <cell r="B7" t="str">
            <v>05066</v>
          </cell>
          <cell r="C7" t="str">
            <v xml:space="preserve">Hodgeman Co Health Center-LTCU      </v>
          </cell>
          <cell r="D7">
            <v>43100</v>
          </cell>
          <cell r="E7">
            <v>8771</v>
          </cell>
          <cell r="F7">
            <v>25</v>
          </cell>
          <cell r="G7">
            <v>9125</v>
          </cell>
          <cell r="H7">
            <v>4476</v>
          </cell>
          <cell r="I7">
            <v>98</v>
          </cell>
          <cell r="J7">
            <v>32</v>
          </cell>
          <cell r="K7">
            <v>88</v>
          </cell>
          <cell r="L7">
            <v>70</v>
          </cell>
          <cell r="M7">
            <v>47180</v>
          </cell>
          <cell r="N7">
            <v>0.995</v>
          </cell>
          <cell r="O7">
            <v>1.0416000000000001</v>
          </cell>
          <cell r="P7">
            <v>0</v>
          </cell>
          <cell r="Q7">
            <v>97888</v>
          </cell>
          <cell r="R7">
            <v>29353</v>
          </cell>
          <cell r="S7">
            <v>294020</v>
          </cell>
          <cell r="T7">
            <v>455649</v>
          </cell>
          <cell r="U7">
            <v>57163</v>
          </cell>
          <cell r="V7">
            <v>216777</v>
          </cell>
        </row>
        <row r="8">
          <cell r="A8" t="str">
            <v>05156</v>
          </cell>
          <cell r="B8" t="str">
            <v>05156</v>
          </cell>
          <cell r="C8" t="str">
            <v xml:space="preserve">St. Luke Living Center              </v>
          </cell>
          <cell r="D8">
            <v>43465</v>
          </cell>
          <cell r="E8">
            <v>8920</v>
          </cell>
          <cell r="F8">
            <v>32</v>
          </cell>
          <cell r="G8">
            <v>11680</v>
          </cell>
          <cell r="H8">
            <v>3367</v>
          </cell>
          <cell r="I8">
            <v>64</v>
          </cell>
          <cell r="J8">
            <v>22</v>
          </cell>
          <cell r="K8">
            <v>65</v>
          </cell>
          <cell r="L8">
            <v>50</v>
          </cell>
          <cell r="M8">
            <v>47524</v>
          </cell>
          <cell r="N8">
            <v>0.92449999999999999</v>
          </cell>
          <cell r="O8">
            <v>1.0416000000000001</v>
          </cell>
          <cell r="P8">
            <v>0</v>
          </cell>
          <cell r="Q8">
            <v>95379</v>
          </cell>
          <cell r="R8">
            <v>0</v>
          </cell>
          <cell r="S8">
            <v>401844</v>
          </cell>
          <cell r="T8">
            <v>153139</v>
          </cell>
          <cell r="U8">
            <v>0</v>
          </cell>
          <cell r="V8">
            <v>64779</v>
          </cell>
        </row>
        <row r="9">
          <cell r="A9" t="str">
            <v>05191</v>
          </cell>
          <cell r="B9" t="str">
            <v>05191</v>
          </cell>
          <cell r="C9" t="str">
            <v xml:space="preserve">Great Plains of Ottawa County, Inc. </v>
          </cell>
          <cell r="D9">
            <v>43465</v>
          </cell>
          <cell r="E9">
            <v>2399</v>
          </cell>
          <cell r="F9">
            <v>5</v>
          </cell>
          <cell r="G9">
            <v>3190</v>
          </cell>
          <cell r="H9">
            <v>699</v>
          </cell>
          <cell r="I9">
            <v>72</v>
          </cell>
          <cell r="J9">
            <v>14</v>
          </cell>
          <cell r="K9">
            <v>69</v>
          </cell>
          <cell r="L9">
            <v>66</v>
          </cell>
          <cell r="M9">
            <v>18124</v>
          </cell>
          <cell r="N9">
            <v>0.91290000000000004</v>
          </cell>
          <cell r="O9">
            <v>1.0416000000000001</v>
          </cell>
          <cell r="P9">
            <v>0</v>
          </cell>
          <cell r="Q9">
            <v>95073</v>
          </cell>
          <cell r="R9">
            <v>0</v>
          </cell>
          <cell r="S9">
            <v>186133</v>
          </cell>
          <cell r="T9">
            <v>41299</v>
          </cell>
          <cell r="U9">
            <v>0</v>
          </cell>
          <cell r="V9">
            <v>17179</v>
          </cell>
        </row>
        <row r="10">
          <cell r="A10" t="str">
            <v>05281</v>
          </cell>
          <cell r="B10" t="str">
            <v>05281</v>
          </cell>
          <cell r="C10" t="str">
            <v xml:space="preserve">Sheridan County Hospital            </v>
          </cell>
          <cell r="D10">
            <v>43465</v>
          </cell>
          <cell r="E10">
            <v>10116</v>
          </cell>
          <cell r="F10">
            <v>32</v>
          </cell>
          <cell r="G10">
            <v>11680</v>
          </cell>
          <cell r="H10">
            <v>4159</v>
          </cell>
          <cell r="I10">
            <v>155</v>
          </cell>
          <cell r="J10">
            <v>44</v>
          </cell>
          <cell r="K10">
            <v>169</v>
          </cell>
          <cell r="L10">
            <v>115</v>
          </cell>
          <cell r="M10">
            <v>61738</v>
          </cell>
          <cell r="N10">
            <v>0.94179999999999997</v>
          </cell>
          <cell r="O10">
            <v>1.0416000000000001</v>
          </cell>
          <cell r="P10">
            <v>0</v>
          </cell>
          <cell r="Q10">
            <v>196877</v>
          </cell>
          <cell r="R10">
            <v>194041</v>
          </cell>
          <cell r="S10">
            <v>475537</v>
          </cell>
          <cell r="T10">
            <v>413489</v>
          </cell>
          <cell r="U10">
            <v>0</v>
          </cell>
          <cell r="V10">
            <v>0</v>
          </cell>
        </row>
        <row r="11">
          <cell r="A11" t="str">
            <v>05292</v>
          </cell>
          <cell r="B11" t="str">
            <v>05292</v>
          </cell>
          <cell r="C11" t="str">
            <v xml:space="preserve">Trego Co. Lemke Memorial LTCU       </v>
          </cell>
          <cell r="D11">
            <v>43465</v>
          </cell>
          <cell r="E11">
            <v>12419</v>
          </cell>
          <cell r="F11">
            <v>37</v>
          </cell>
          <cell r="G11">
            <v>13505</v>
          </cell>
          <cell r="H11">
            <v>6177</v>
          </cell>
          <cell r="I11">
            <v>45</v>
          </cell>
          <cell r="J11">
            <v>20</v>
          </cell>
          <cell r="K11">
            <v>43</v>
          </cell>
          <cell r="L11">
            <v>35</v>
          </cell>
          <cell r="M11">
            <v>68922</v>
          </cell>
          <cell r="N11">
            <v>0.88429999999999997</v>
          </cell>
          <cell r="O11">
            <v>1.0416000000000001</v>
          </cell>
          <cell r="P11">
            <v>0</v>
          </cell>
          <cell r="Q11">
            <v>296258</v>
          </cell>
          <cell r="R11">
            <v>0</v>
          </cell>
          <cell r="S11">
            <v>533229</v>
          </cell>
          <cell r="T11">
            <v>391578</v>
          </cell>
          <cell r="U11">
            <v>0</v>
          </cell>
          <cell r="V11">
            <v>228953</v>
          </cell>
        </row>
        <row r="12">
          <cell r="A12" t="str">
            <v>05426</v>
          </cell>
          <cell r="B12" t="str">
            <v>05426</v>
          </cell>
          <cell r="C12" t="str">
            <v xml:space="preserve">Salem Home                          </v>
          </cell>
          <cell r="D12">
            <v>43465</v>
          </cell>
          <cell r="E12">
            <v>12652</v>
          </cell>
          <cell r="F12">
            <v>45</v>
          </cell>
          <cell r="G12">
            <v>16425</v>
          </cell>
          <cell r="H12">
            <v>8995</v>
          </cell>
          <cell r="I12">
            <v>57</v>
          </cell>
          <cell r="J12">
            <v>34</v>
          </cell>
          <cell r="K12">
            <v>58</v>
          </cell>
          <cell r="L12">
            <v>40</v>
          </cell>
          <cell r="M12">
            <v>55528</v>
          </cell>
          <cell r="N12">
            <v>1.0264</v>
          </cell>
          <cell r="O12">
            <v>1.0416000000000001</v>
          </cell>
          <cell r="P12">
            <v>0</v>
          </cell>
          <cell r="Q12">
            <v>82621</v>
          </cell>
          <cell r="R12">
            <v>92905</v>
          </cell>
          <cell r="S12">
            <v>356442</v>
          </cell>
          <cell r="T12">
            <v>306035</v>
          </cell>
          <cell r="U12">
            <v>30999</v>
          </cell>
          <cell r="V12">
            <v>91539</v>
          </cell>
        </row>
        <row r="13">
          <cell r="A13" t="str">
            <v>05505</v>
          </cell>
          <cell r="B13" t="str">
            <v>05505</v>
          </cell>
          <cell r="C13" t="str">
            <v xml:space="preserve">Smith County Memorial Hospital LTCU </v>
          </cell>
          <cell r="D13">
            <v>43465</v>
          </cell>
          <cell r="E13">
            <v>8057</v>
          </cell>
          <cell r="F13">
            <v>28</v>
          </cell>
          <cell r="G13">
            <v>10220</v>
          </cell>
          <cell r="H13">
            <v>2720</v>
          </cell>
          <cell r="I13">
            <v>43</v>
          </cell>
          <cell r="J13">
            <v>37</v>
          </cell>
          <cell r="K13">
            <v>45</v>
          </cell>
          <cell r="L13">
            <v>17</v>
          </cell>
          <cell r="M13">
            <v>34242</v>
          </cell>
          <cell r="N13">
            <v>0.89239999999999997</v>
          </cell>
          <cell r="O13">
            <v>1.0416000000000001</v>
          </cell>
          <cell r="P13">
            <v>0</v>
          </cell>
          <cell r="Q13">
            <v>196586</v>
          </cell>
          <cell r="R13">
            <v>19501</v>
          </cell>
          <cell r="S13">
            <v>236257</v>
          </cell>
          <cell r="T13">
            <v>125005</v>
          </cell>
          <cell r="U13">
            <v>0</v>
          </cell>
          <cell r="V13">
            <v>19282</v>
          </cell>
        </row>
        <row r="14">
          <cell r="A14" t="str">
            <v>05516</v>
          </cell>
          <cell r="B14" t="str">
            <v>05516</v>
          </cell>
          <cell r="C14" t="str">
            <v xml:space="preserve">Mitchell County Hospital LTCU       </v>
          </cell>
          <cell r="D14">
            <v>43465</v>
          </cell>
          <cell r="E14">
            <v>10965</v>
          </cell>
          <cell r="F14">
            <v>40</v>
          </cell>
          <cell r="G14">
            <v>14600</v>
          </cell>
          <cell r="H14">
            <v>4588</v>
          </cell>
          <cell r="I14">
            <v>125</v>
          </cell>
          <cell r="J14">
            <v>36</v>
          </cell>
          <cell r="K14">
            <v>129</v>
          </cell>
          <cell r="L14">
            <v>95</v>
          </cell>
          <cell r="M14">
            <v>62387</v>
          </cell>
          <cell r="N14">
            <v>1.0054000000000001</v>
          </cell>
          <cell r="O14">
            <v>1.0416000000000001</v>
          </cell>
          <cell r="P14">
            <v>0</v>
          </cell>
          <cell r="Q14">
            <v>178336</v>
          </cell>
          <cell r="R14">
            <v>39045</v>
          </cell>
          <cell r="S14">
            <v>453499</v>
          </cell>
          <cell r="T14">
            <v>298128</v>
          </cell>
          <cell r="U14">
            <v>0</v>
          </cell>
          <cell r="V14">
            <v>237206</v>
          </cell>
        </row>
        <row r="15">
          <cell r="A15" t="str">
            <v>05584</v>
          </cell>
          <cell r="B15" t="str">
            <v>05584</v>
          </cell>
          <cell r="C15" t="str">
            <v xml:space="preserve">F W Huston Medical Center           </v>
          </cell>
          <cell r="D15">
            <v>43100</v>
          </cell>
          <cell r="E15">
            <v>10983</v>
          </cell>
          <cell r="F15">
            <v>38</v>
          </cell>
          <cell r="G15">
            <v>13870</v>
          </cell>
          <cell r="H15">
            <v>4096</v>
          </cell>
          <cell r="I15">
            <v>113</v>
          </cell>
          <cell r="J15">
            <v>31</v>
          </cell>
          <cell r="K15">
            <v>122</v>
          </cell>
          <cell r="L15">
            <v>82</v>
          </cell>
          <cell r="M15">
            <v>28843</v>
          </cell>
          <cell r="N15">
            <v>0.89790000000000003</v>
          </cell>
          <cell r="O15">
            <v>1.0416000000000001</v>
          </cell>
          <cell r="P15">
            <v>0</v>
          </cell>
          <cell r="Q15">
            <v>241514</v>
          </cell>
          <cell r="R15">
            <v>44851</v>
          </cell>
          <cell r="S15">
            <v>271954</v>
          </cell>
          <cell r="T15">
            <v>161225</v>
          </cell>
          <cell r="U15">
            <v>0</v>
          </cell>
          <cell r="V15">
            <v>37098</v>
          </cell>
        </row>
        <row r="16">
          <cell r="A16" t="str">
            <v>05595</v>
          </cell>
          <cell r="B16" t="str">
            <v>05595</v>
          </cell>
          <cell r="C16" t="str">
            <v xml:space="preserve">Bethesda Home                       </v>
          </cell>
          <cell r="D16">
            <v>43465</v>
          </cell>
          <cell r="E16">
            <v>15580</v>
          </cell>
          <cell r="F16">
            <v>45</v>
          </cell>
          <cell r="G16">
            <v>16425</v>
          </cell>
          <cell r="H16">
            <v>10930</v>
          </cell>
          <cell r="I16">
            <v>88</v>
          </cell>
          <cell r="J16">
            <v>43</v>
          </cell>
          <cell r="K16">
            <v>96</v>
          </cell>
          <cell r="L16">
            <v>51</v>
          </cell>
          <cell r="M16">
            <v>71697</v>
          </cell>
          <cell r="N16">
            <v>1.0188999999999999</v>
          </cell>
          <cell r="O16">
            <v>1.0416000000000001</v>
          </cell>
          <cell r="P16">
            <v>0</v>
          </cell>
          <cell r="Q16">
            <v>340444</v>
          </cell>
          <cell r="R16">
            <v>139618</v>
          </cell>
          <cell r="S16">
            <v>378065</v>
          </cell>
          <cell r="T16">
            <v>247116</v>
          </cell>
          <cell r="U16">
            <v>28498</v>
          </cell>
          <cell r="V16">
            <v>271587</v>
          </cell>
        </row>
        <row r="17">
          <cell r="A17" t="str">
            <v>05617</v>
          </cell>
          <cell r="B17" t="str">
            <v>05617</v>
          </cell>
          <cell r="C17" t="str">
            <v xml:space="preserve">Grisell Memorial Hosp Dist #1-LTCU  </v>
          </cell>
          <cell r="D17">
            <v>43465</v>
          </cell>
          <cell r="E17">
            <v>8796</v>
          </cell>
          <cell r="F17">
            <v>30</v>
          </cell>
          <cell r="G17">
            <v>10950</v>
          </cell>
          <cell r="H17">
            <v>5286</v>
          </cell>
          <cell r="I17">
            <v>51</v>
          </cell>
          <cell r="J17">
            <v>22</v>
          </cell>
          <cell r="K17">
            <v>52</v>
          </cell>
          <cell r="L17">
            <v>40</v>
          </cell>
          <cell r="M17">
            <v>45317</v>
          </cell>
          <cell r="N17">
            <v>0.96499999999999997</v>
          </cell>
          <cell r="O17">
            <v>1.0416000000000001</v>
          </cell>
          <cell r="P17">
            <v>0</v>
          </cell>
          <cell r="Q17">
            <v>75855</v>
          </cell>
          <cell r="R17">
            <v>0</v>
          </cell>
          <cell r="S17">
            <v>291761</v>
          </cell>
          <cell r="T17">
            <v>155753</v>
          </cell>
          <cell r="U17">
            <v>0</v>
          </cell>
          <cell r="V17">
            <v>720742</v>
          </cell>
        </row>
        <row r="18">
          <cell r="A18" t="str">
            <v>05630</v>
          </cell>
          <cell r="B18" t="str">
            <v>05630</v>
          </cell>
          <cell r="C18" t="str">
            <v xml:space="preserve">Ness County Hospital Dist.#2        </v>
          </cell>
          <cell r="D18">
            <v>43465</v>
          </cell>
          <cell r="E18">
            <v>11358</v>
          </cell>
          <cell r="F18">
            <v>30</v>
          </cell>
          <cell r="G18">
            <v>12120</v>
          </cell>
          <cell r="H18">
            <v>5595</v>
          </cell>
          <cell r="I18">
            <v>87</v>
          </cell>
          <cell r="J18">
            <v>27</v>
          </cell>
          <cell r="K18">
            <v>82</v>
          </cell>
          <cell r="L18">
            <v>62</v>
          </cell>
          <cell r="M18">
            <v>66757</v>
          </cell>
          <cell r="N18">
            <v>0.95820000000000005</v>
          </cell>
          <cell r="O18">
            <v>1.0416000000000001</v>
          </cell>
          <cell r="P18">
            <v>0</v>
          </cell>
          <cell r="Q18">
            <v>55685</v>
          </cell>
          <cell r="R18">
            <v>172182</v>
          </cell>
          <cell r="S18">
            <v>433169</v>
          </cell>
          <cell r="T18">
            <v>216928</v>
          </cell>
          <cell r="U18">
            <v>0</v>
          </cell>
          <cell r="V18">
            <v>522722</v>
          </cell>
        </row>
        <row r="19">
          <cell r="A19" t="str">
            <v>05674</v>
          </cell>
          <cell r="B19" t="str">
            <v>05674</v>
          </cell>
          <cell r="C19" t="str">
            <v xml:space="preserve">Stanton County Hospital- LTCU       </v>
          </cell>
          <cell r="D19">
            <v>43465</v>
          </cell>
          <cell r="E19">
            <v>7800</v>
          </cell>
          <cell r="F19">
            <v>25</v>
          </cell>
          <cell r="G19">
            <v>9125</v>
          </cell>
          <cell r="H19">
            <v>4171</v>
          </cell>
          <cell r="I19">
            <v>91</v>
          </cell>
          <cell r="J19">
            <v>32</v>
          </cell>
          <cell r="K19">
            <v>95</v>
          </cell>
          <cell r="L19">
            <v>89</v>
          </cell>
          <cell r="M19">
            <v>49402</v>
          </cell>
          <cell r="N19">
            <v>0.86529999999999996</v>
          </cell>
          <cell r="O19">
            <v>1.0416000000000001</v>
          </cell>
          <cell r="P19">
            <v>0</v>
          </cell>
          <cell r="Q19">
            <v>198012</v>
          </cell>
          <cell r="R19">
            <v>0</v>
          </cell>
          <cell r="S19">
            <v>429893</v>
          </cell>
          <cell r="T19">
            <v>246618</v>
          </cell>
          <cell r="U19">
            <v>30495</v>
          </cell>
          <cell r="V19">
            <v>45514</v>
          </cell>
        </row>
        <row r="20">
          <cell r="A20" t="str">
            <v>05685</v>
          </cell>
          <cell r="B20" t="str">
            <v>05685</v>
          </cell>
          <cell r="C20" t="str">
            <v xml:space="preserve">Satanta Dist. Hosp. LTCU            </v>
          </cell>
          <cell r="D20">
            <v>43465</v>
          </cell>
          <cell r="E20">
            <v>14035</v>
          </cell>
          <cell r="F20">
            <v>44</v>
          </cell>
          <cell r="G20">
            <v>16060</v>
          </cell>
          <cell r="H20">
            <v>7935</v>
          </cell>
          <cell r="I20">
            <v>70</v>
          </cell>
          <cell r="J20">
            <v>19</v>
          </cell>
          <cell r="K20">
            <v>74</v>
          </cell>
          <cell r="L20">
            <v>54</v>
          </cell>
          <cell r="M20">
            <v>76293</v>
          </cell>
          <cell r="N20">
            <v>0.96189999999999998</v>
          </cell>
          <cell r="O20">
            <v>1.0416000000000001</v>
          </cell>
          <cell r="P20">
            <v>0</v>
          </cell>
          <cell r="Q20">
            <v>141203</v>
          </cell>
          <cell r="R20">
            <v>0</v>
          </cell>
          <cell r="S20">
            <v>716512</v>
          </cell>
          <cell r="T20">
            <v>461898</v>
          </cell>
          <cell r="U20">
            <v>0</v>
          </cell>
          <cell r="V20">
            <v>258346</v>
          </cell>
        </row>
        <row r="21">
          <cell r="A21" t="str">
            <v>05697</v>
          </cell>
          <cell r="B21" t="str">
            <v>05697</v>
          </cell>
          <cell r="C21" t="str">
            <v xml:space="preserve">Morton Co Senior Living Community   </v>
          </cell>
          <cell r="D21">
            <v>43465</v>
          </cell>
          <cell r="E21">
            <v>19948</v>
          </cell>
          <cell r="F21">
            <v>68</v>
          </cell>
          <cell r="G21">
            <v>24820</v>
          </cell>
          <cell r="H21">
            <v>9591</v>
          </cell>
          <cell r="I21">
            <v>84</v>
          </cell>
          <cell r="J21">
            <v>73</v>
          </cell>
          <cell r="K21">
            <v>71</v>
          </cell>
          <cell r="L21">
            <v>20</v>
          </cell>
          <cell r="M21">
            <v>79806</v>
          </cell>
          <cell r="N21">
            <v>1.0077</v>
          </cell>
          <cell r="O21">
            <v>1.0416000000000001</v>
          </cell>
          <cell r="P21">
            <v>0</v>
          </cell>
          <cell r="Q21">
            <v>127073</v>
          </cell>
          <cell r="R21">
            <v>308279</v>
          </cell>
          <cell r="S21">
            <v>572033</v>
          </cell>
          <cell r="T21">
            <v>336401</v>
          </cell>
          <cell r="U21">
            <v>20171</v>
          </cell>
          <cell r="V21">
            <v>139631</v>
          </cell>
        </row>
        <row r="22">
          <cell r="A22" t="str">
            <v>05712</v>
          </cell>
          <cell r="B22" t="str">
            <v>05712</v>
          </cell>
          <cell r="C22" t="str">
            <v xml:space="preserve">Meadowbrook Rehab Hosp., LTCU       </v>
          </cell>
          <cell r="D22">
            <v>43465</v>
          </cell>
          <cell r="E22">
            <v>13326</v>
          </cell>
          <cell r="F22">
            <v>42</v>
          </cell>
          <cell r="G22">
            <v>15330</v>
          </cell>
          <cell r="H22">
            <v>8113</v>
          </cell>
          <cell r="I22">
            <v>139</v>
          </cell>
          <cell r="J22">
            <v>144</v>
          </cell>
          <cell r="K22">
            <v>152</v>
          </cell>
          <cell r="L22">
            <v>135</v>
          </cell>
          <cell r="M22">
            <v>84729</v>
          </cell>
          <cell r="N22">
            <v>1.3391999999999999</v>
          </cell>
          <cell r="O22">
            <v>1.0416000000000001</v>
          </cell>
          <cell r="P22">
            <v>0</v>
          </cell>
          <cell r="Q22">
            <v>779680</v>
          </cell>
          <cell r="R22">
            <v>0</v>
          </cell>
          <cell r="S22">
            <v>680321</v>
          </cell>
          <cell r="T22">
            <v>830290</v>
          </cell>
          <cell r="U22">
            <v>70059</v>
          </cell>
          <cell r="V22">
            <v>3903</v>
          </cell>
        </row>
        <row r="23">
          <cell r="A23" t="str">
            <v>05720</v>
          </cell>
          <cell r="B23" t="str">
            <v>05720</v>
          </cell>
          <cell r="C23" t="str">
            <v xml:space="preserve">Attica Long Term Care               </v>
          </cell>
          <cell r="D23">
            <v>43465</v>
          </cell>
          <cell r="E23">
            <v>17587</v>
          </cell>
          <cell r="F23">
            <v>55</v>
          </cell>
          <cell r="G23">
            <v>20075</v>
          </cell>
          <cell r="H23">
            <v>12291</v>
          </cell>
          <cell r="I23">
            <v>70</v>
          </cell>
          <cell r="J23">
            <v>31</v>
          </cell>
          <cell r="K23">
            <v>66</v>
          </cell>
          <cell r="L23">
            <v>45</v>
          </cell>
          <cell r="M23">
            <v>77930</v>
          </cell>
          <cell r="N23">
            <v>0.88319999999999999</v>
          </cell>
          <cell r="O23">
            <v>1.0416000000000001</v>
          </cell>
          <cell r="P23">
            <v>0</v>
          </cell>
          <cell r="Q23">
            <v>190620</v>
          </cell>
          <cell r="R23">
            <v>130503</v>
          </cell>
          <cell r="S23">
            <v>485403</v>
          </cell>
          <cell r="T23">
            <v>216494</v>
          </cell>
          <cell r="U23">
            <v>37277</v>
          </cell>
          <cell r="V23">
            <v>388038</v>
          </cell>
        </row>
        <row r="24">
          <cell r="A24" t="str">
            <v>05764</v>
          </cell>
          <cell r="B24" t="str">
            <v>05764</v>
          </cell>
          <cell r="C24" t="str">
            <v xml:space="preserve">Coffeyville Regional Medical Center </v>
          </cell>
          <cell r="D24">
            <v>43465</v>
          </cell>
          <cell r="E24">
            <v>1624</v>
          </cell>
          <cell r="F24">
            <v>20</v>
          </cell>
          <cell r="G24">
            <v>7300</v>
          </cell>
          <cell r="H24">
            <v>54</v>
          </cell>
          <cell r="I24">
            <v>14</v>
          </cell>
          <cell r="J24">
            <v>4</v>
          </cell>
          <cell r="K24">
            <v>11</v>
          </cell>
          <cell r="L24">
            <v>10</v>
          </cell>
          <cell r="M24">
            <v>0</v>
          </cell>
          <cell r="N24">
            <v>1.6059000000000001</v>
          </cell>
          <cell r="O24">
            <v>1.0416000000000001</v>
          </cell>
          <cell r="P24">
            <v>0</v>
          </cell>
          <cell r="Q24">
            <v>37531</v>
          </cell>
          <cell r="R24">
            <v>0</v>
          </cell>
          <cell r="S24">
            <v>110924</v>
          </cell>
          <cell r="T24">
            <v>306867</v>
          </cell>
          <cell r="U24">
            <v>0</v>
          </cell>
          <cell r="V24">
            <v>0</v>
          </cell>
        </row>
        <row r="25">
          <cell r="A25" t="str">
            <v>05775</v>
          </cell>
          <cell r="B25" t="str">
            <v>05775</v>
          </cell>
          <cell r="C25" t="str">
            <v xml:space="preserve">Pratt Regional Medical Center       </v>
          </cell>
          <cell r="D25">
            <v>43465</v>
          </cell>
          <cell r="E25">
            <v>12958</v>
          </cell>
          <cell r="F25">
            <v>45</v>
          </cell>
          <cell r="G25">
            <v>16425</v>
          </cell>
          <cell r="H25">
            <v>5642</v>
          </cell>
          <cell r="I25">
            <v>75</v>
          </cell>
          <cell r="J25">
            <v>25</v>
          </cell>
          <cell r="K25">
            <v>73</v>
          </cell>
          <cell r="L25">
            <v>51</v>
          </cell>
          <cell r="M25">
            <v>62282</v>
          </cell>
          <cell r="N25">
            <v>1.1635</v>
          </cell>
          <cell r="O25">
            <v>1.0416000000000001</v>
          </cell>
          <cell r="P25">
            <v>0</v>
          </cell>
          <cell r="Q25">
            <v>79163</v>
          </cell>
          <cell r="R25">
            <v>238140</v>
          </cell>
          <cell r="S25">
            <v>478957</v>
          </cell>
          <cell r="T25">
            <v>418031</v>
          </cell>
          <cell r="U25">
            <v>0</v>
          </cell>
          <cell r="V25">
            <v>178177</v>
          </cell>
        </row>
        <row r="26">
          <cell r="A26" t="str">
            <v>05786</v>
          </cell>
          <cell r="B26" t="str">
            <v>05786</v>
          </cell>
          <cell r="C26" t="str">
            <v xml:space="preserve">Wichita County Health Center        </v>
          </cell>
          <cell r="D26">
            <v>43465</v>
          </cell>
          <cell r="E26">
            <v>4177</v>
          </cell>
          <cell r="F26">
            <v>15</v>
          </cell>
          <cell r="G26">
            <v>5475</v>
          </cell>
          <cell r="H26">
            <v>2757</v>
          </cell>
          <cell r="I26">
            <v>67</v>
          </cell>
          <cell r="J26">
            <v>33</v>
          </cell>
          <cell r="K26">
            <v>54</v>
          </cell>
          <cell r="L26">
            <v>40</v>
          </cell>
          <cell r="M26">
            <v>29777</v>
          </cell>
          <cell r="N26">
            <v>0.87270000000000003</v>
          </cell>
          <cell r="O26">
            <v>1.0416000000000001</v>
          </cell>
          <cell r="P26">
            <v>0</v>
          </cell>
          <cell r="Q26">
            <v>32890</v>
          </cell>
          <cell r="R26">
            <v>0</v>
          </cell>
          <cell r="S26">
            <v>263378</v>
          </cell>
          <cell r="T26">
            <v>46769</v>
          </cell>
          <cell r="U26">
            <v>0</v>
          </cell>
          <cell r="V26">
            <v>301166</v>
          </cell>
        </row>
        <row r="27">
          <cell r="A27" t="str">
            <v>05808</v>
          </cell>
          <cell r="B27" t="str">
            <v>05808</v>
          </cell>
          <cell r="C27" t="str">
            <v xml:space="preserve">Anderson County Hospital            </v>
          </cell>
          <cell r="D27">
            <v>43465</v>
          </cell>
          <cell r="E27">
            <v>10763</v>
          </cell>
          <cell r="F27">
            <v>36</v>
          </cell>
          <cell r="G27">
            <v>13140</v>
          </cell>
          <cell r="H27">
            <v>7434</v>
          </cell>
          <cell r="I27">
            <v>39</v>
          </cell>
          <cell r="J27">
            <v>20</v>
          </cell>
          <cell r="K27">
            <v>43</v>
          </cell>
          <cell r="L27">
            <v>29</v>
          </cell>
          <cell r="M27">
            <v>48287</v>
          </cell>
          <cell r="N27">
            <v>0.89449999999999996</v>
          </cell>
          <cell r="O27">
            <v>1.0416000000000001</v>
          </cell>
          <cell r="P27">
            <v>0</v>
          </cell>
          <cell r="Q27">
            <v>247665</v>
          </cell>
          <cell r="R27">
            <v>0</v>
          </cell>
          <cell r="S27">
            <v>611406</v>
          </cell>
          <cell r="T27">
            <v>46434</v>
          </cell>
          <cell r="U27">
            <v>0</v>
          </cell>
          <cell r="V27">
            <v>10217</v>
          </cell>
        </row>
        <row r="28">
          <cell r="A28" t="str">
            <v>10051</v>
          </cell>
          <cell r="B28" t="str">
            <v>10051</v>
          </cell>
          <cell r="C28" t="str">
            <v xml:space="preserve">Bethel Care Center                  </v>
          </cell>
          <cell r="D28">
            <v>43465</v>
          </cell>
          <cell r="E28">
            <v>21197</v>
          </cell>
          <cell r="F28">
            <v>60</v>
          </cell>
          <cell r="G28">
            <v>21900</v>
          </cell>
          <cell r="H28">
            <v>8838</v>
          </cell>
          <cell r="I28">
            <v>165</v>
          </cell>
          <cell r="J28">
            <v>62</v>
          </cell>
          <cell r="K28">
            <v>172</v>
          </cell>
          <cell r="L28">
            <v>123</v>
          </cell>
          <cell r="M28">
            <v>105398</v>
          </cell>
          <cell r="N28">
            <v>0.99380000000000002</v>
          </cell>
          <cell r="O28">
            <v>1.0416000000000001</v>
          </cell>
          <cell r="P28">
            <v>0</v>
          </cell>
          <cell r="Q28">
            <v>226396</v>
          </cell>
          <cell r="R28">
            <v>549536</v>
          </cell>
          <cell r="S28">
            <v>465511</v>
          </cell>
          <cell r="T28">
            <v>757893</v>
          </cell>
          <cell r="U28">
            <v>36239</v>
          </cell>
          <cell r="V28">
            <v>0</v>
          </cell>
        </row>
        <row r="29">
          <cell r="A29" t="str">
            <v>10062</v>
          </cell>
          <cell r="B29" t="str">
            <v>10062</v>
          </cell>
          <cell r="C29" t="str">
            <v xml:space="preserve">Asbury Park                         </v>
          </cell>
          <cell r="D29">
            <v>43465</v>
          </cell>
          <cell r="E29">
            <v>34689</v>
          </cell>
          <cell r="F29">
            <v>101</v>
          </cell>
          <cell r="G29">
            <v>36865</v>
          </cell>
          <cell r="H29">
            <v>20748</v>
          </cell>
          <cell r="I29">
            <v>217</v>
          </cell>
          <cell r="J29">
            <v>147</v>
          </cell>
          <cell r="K29">
            <v>229</v>
          </cell>
          <cell r="L29">
            <v>148</v>
          </cell>
          <cell r="M29">
            <v>216106</v>
          </cell>
          <cell r="N29">
            <v>0.98250000000000004</v>
          </cell>
          <cell r="O29">
            <v>1.0416000000000001</v>
          </cell>
          <cell r="P29">
            <v>0</v>
          </cell>
          <cell r="Q29">
            <v>828732</v>
          </cell>
          <cell r="R29">
            <v>396002</v>
          </cell>
          <cell r="S29">
            <v>1494244</v>
          </cell>
          <cell r="T29">
            <v>1021658</v>
          </cell>
          <cell r="U29">
            <v>0</v>
          </cell>
          <cell r="V29">
            <v>65214</v>
          </cell>
        </row>
        <row r="30">
          <cell r="A30" t="str">
            <v>10098</v>
          </cell>
          <cell r="B30" t="str">
            <v>10098</v>
          </cell>
          <cell r="C30" t="str">
            <v xml:space="preserve">Peabody Operator, LLC               </v>
          </cell>
          <cell r="D30">
            <v>43465</v>
          </cell>
          <cell r="E30">
            <v>15441</v>
          </cell>
          <cell r="F30">
            <v>45</v>
          </cell>
          <cell r="G30">
            <v>16425</v>
          </cell>
          <cell r="H30">
            <v>13527</v>
          </cell>
          <cell r="I30">
            <v>35</v>
          </cell>
          <cell r="J30">
            <v>7</v>
          </cell>
          <cell r="K30">
            <v>41</v>
          </cell>
          <cell r="L30">
            <v>35</v>
          </cell>
          <cell r="M30">
            <v>52345</v>
          </cell>
          <cell r="N30">
            <v>1.1363000000000001</v>
          </cell>
          <cell r="O30">
            <v>1.0416000000000001</v>
          </cell>
          <cell r="P30">
            <v>0</v>
          </cell>
          <cell r="Q30">
            <v>81795</v>
          </cell>
          <cell r="R30">
            <v>150170</v>
          </cell>
          <cell r="S30">
            <v>264888</v>
          </cell>
          <cell r="T30">
            <v>320685</v>
          </cell>
          <cell r="U30">
            <v>0</v>
          </cell>
          <cell r="V30">
            <v>0</v>
          </cell>
        </row>
        <row r="31">
          <cell r="A31" t="str">
            <v>10141</v>
          </cell>
          <cell r="B31" t="str">
            <v>10141</v>
          </cell>
          <cell r="C31" t="str">
            <v xml:space="preserve">Medicalodges Wichita                </v>
          </cell>
          <cell r="D31">
            <v>43465</v>
          </cell>
          <cell r="E31">
            <v>15512</v>
          </cell>
          <cell r="F31">
            <v>55</v>
          </cell>
          <cell r="G31">
            <v>21875</v>
          </cell>
          <cell r="H31">
            <v>13354</v>
          </cell>
          <cell r="I31">
            <v>62</v>
          </cell>
          <cell r="J31">
            <v>52</v>
          </cell>
          <cell r="K31">
            <v>51</v>
          </cell>
          <cell r="L31">
            <v>38</v>
          </cell>
          <cell r="M31">
            <v>70236</v>
          </cell>
          <cell r="N31">
            <v>0.98019999999999996</v>
          </cell>
          <cell r="O31">
            <v>1.0416000000000001</v>
          </cell>
          <cell r="P31">
            <v>0</v>
          </cell>
          <cell r="Q31">
            <v>290523</v>
          </cell>
          <cell r="R31">
            <v>88965</v>
          </cell>
          <cell r="S31">
            <v>432053</v>
          </cell>
          <cell r="T31">
            <v>277363</v>
          </cell>
          <cell r="U31">
            <v>25034</v>
          </cell>
          <cell r="V31">
            <v>0</v>
          </cell>
        </row>
        <row r="32">
          <cell r="A32" t="str">
            <v>10310</v>
          </cell>
          <cell r="B32" t="str">
            <v>10310</v>
          </cell>
          <cell r="C32" t="str">
            <v xml:space="preserve">Brewster Health Center              </v>
          </cell>
          <cell r="D32">
            <v>43465</v>
          </cell>
          <cell r="E32">
            <v>31230</v>
          </cell>
          <cell r="F32">
            <v>97</v>
          </cell>
          <cell r="G32">
            <v>35405</v>
          </cell>
          <cell r="H32">
            <v>7856</v>
          </cell>
          <cell r="I32">
            <v>364</v>
          </cell>
          <cell r="J32">
            <v>184</v>
          </cell>
          <cell r="K32">
            <v>354</v>
          </cell>
          <cell r="L32">
            <v>255</v>
          </cell>
          <cell r="M32">
            <v>158998</v>
          </cell>
          <cell r="N32">
            <v>1.0588</v>
          </cell>
          <cell r="O32">
            <v>1.0416000000000001</v>
          </cell>
          <cell r="P32">
            <v>0</v>
          </cell>
          <cell r="Q32">
            <v>863131</v>
          </cell>
          <cell r="R32">
            <v>0</v>
          </cell>
          <cell r="S32">
            <v>1647238</v>
          </cell>
          <cell r="T32">
            <v>845447</v>
          </cell>
          <cell r="U32">
            <v>0</v>
          </cell>
          <cell r="V32">
            <v>92038</v>
          </cell>
        </row>
        <row r="33">
          <cell r="A33" t="str">
            <v>10343</v>
          </cell>
          <cell r="B33" t="str">
            <v>10343</v>
          </cell>
          <cell r="C33" t="str">
            <v xml:space="preserve">Topeka Presbyterian Manor Inc.      </v>
          </cell>
          <cell r="D33">
            <v>43465</v>
          </cell>
          <cell r="E33">
            <v>26248</v>
          </cell>
          <cell r="F33">
            <v>95</v>
          </cell>
          <cell r="G33">
            <v>34675</v>
          </cell>
          <cell r="H33">
            <v>9129</v>
          </cell>
          <cell r="I33">
            <v>149</v>
          </cell>
          <cell r="J33">
            <v>57</v>
          </cell>
          <cell r="K33">
            <v>127</v>
          </cell>
          <cell r="L33">
            <v>93</v>
          </cell>
          <cell r="M33">
            <v>137104</v>
          </cell>
          <cell r="N33">
            <v>1.0011000000000001</v>
          </cell>
          <cell r="O33">
            <v>1.0416000000000001</v>
          </cell>
          <cell r="P33">
            <v>0</v>
          </cell>
          <cell r="Q33">
            <v>370685</v>
          </cell>
          <cell r="R33">
            <v>440977</v>
          </cell>
          <cell r="S33">
            <v>570103</v>
          </cell>
          <cell r="T33">
            <v>880775</v>
          </cell>
          <cell r="U33">
            <v>76090</v>
          </cell>
          <cell r="V33">
            <v>665228</v>
          </cell>
        </row>
        <row r="34">
          <cell r="A34" t="str">
            <v>10433</v>
          </cell>
          <cell r="B34" t="str">
            <v>10433</v>
          </cell>
          <cell r="C34" t="str">
            <v xml:space="preserve">Medicalodges Pittsburg South        </v>
          </cell>
          <cell r="D34">
            <v>43465</v>
          </cell>
          <cell r="E34">
            <v>14823</v>
          </cell>
          <cell r="F34">
            <v>45</v>
          </cell>
          <cell r="G34">
            <v>16425</v>
          </cell>
          <cell r="H34">
            <v>8276</v>
          </cell>
          <cell r="I34">
            <v>59</v>
          </cell>
          <cell r="J34">
            <v>69</v>
          </cell>
          <cell r="K34">
            <v>59</v>
          </cell>
          <cell r="L34">
            <v>29</v>
          </cell>
          <cell r="M34">
            <v>66182</v>
          </cell>
          <cell r="N34">
            <v>1.004</v>
          </cell>
          <cell r="O34">
            <v>1.0416000000000001</v>
          </cell>
          <cell r="P34">
            <v>0</v>
          </cell>
          <cell r="Q34">
            <v>190606</v>
          </cell>
          <cell r="R34">
            <v>116510</v>
          </cell>
          <cell r="S34">
            <v>346433</v>
          </cell>
          <cell r="T34">
            <v>231662</v>
          </cell>
          <cell r="U34">
            <v>32324</v>
          </cell>
          <cell r="V34">
            <v>0</v>
          </cell>
        </row>
        <row r="35">
          <cell r="A35" t="str">
            <v>10480</v>
          </cell>
          <cell r="B35" t="str">
            <v>10480</v>
          </cell>
          <cell r="C35" t="str">
            <v xml:space="preserve">Valley View Senior Life             </v>
          </cell>
          <cell r="D35">
            <v>43465</v>
          </cell>
          <cell r="E35">
            <v>27799</v>
          </cell>
          <cell r="F35">
            <v>100</v>
          </cell>
          <cell r="G35">
            <v>36500</v>
          </cell>
          <cell r="H35">
            <v>13907</v>
          </cell>
          <cell r="I35">
            <v>152</v>
          </cell>
          <cell r="J35">
            <v>126</v>
          </cell>
          <cell r="K35">
            <v>146</v>
          </cell>
          <cell r="L35">
            <v>94</v>
          </cell>
          <cell r="M35">
            <v>114249</v>
          </cell>
          <cell r="N35">
            <v>1.0263</v>
          </cell>
          <cell r="O35">
            <v>1.0416000000000001</v>
          </cell>
          <cell r="P35">
            <v>0</v>
          </cell>
          <cell r="Q35">
            <v>488693</v>
          </cell>
          <cell r="R35">
            <v>647</v>
          </cell>
          <cell r="S35">
            <v>863240</v>
          </cell>
          <cell r="T35">
            <v>661058</v>
          </cell>
          <cell r="U35">
            <v>60438</v>
          </cell>
          <cell r="V35">
            <v>0</v>
          </cell>
        </row>
        <row r="36">
          <cell r="A36" t="str">
            <v>10578</v>
          </cell>
          <cell r="B36" t="str">
            <v>10578</v>
          </cell>
          <cell r="C36" t="str">
            <v xml:space="preserve">Wheat State Manor                   </v>
          </cell>
          <cell r="D36">
            <v>43465</v>
          </cell>
          <cell r="E36">
            <v>18626</v>
          </cell>
          <cell r="F36">
            <v>65</v>
          </cell>
          <cell r="G36">
            <v>23725</v>
          </cell>
          <cell r="H36">
            <v>10632</v>
          </cell>
          <cell r="I36">
            <v>90</v>
          </cell>
          <cell r="J36">
            <v>58</v>
          </cell>
          <cell r="K36">
            <v>85</v>
          </cell>
          <cell r="L36">
            <v>55</v>
          </cell>
          <cell r="M36">
            <v>86010</v>
          </cell>
          <cell r="N36">
            <v>0.96960000000000002</v>
          </cell>
          <cell r="O36">
            <v>1.0416000000000001</v>
          </cell>
          <cell r="P36">
            <v>0</v>
          </cell>
          <cell r="Q36">
            <v>282418</v>
          </cell>
          <cell r="R36">
            <v>0</v>
          </cell>
          <cell r="S36">
            <v>692278</v>
          </cell>
          <cell r="T36">
            <v>376309</v>
          </cell>
          <cell r="U36">
            <v>42409</v>
          </cell>
          <cell r="V36">
            <v>0</v>
          </cell>
        </row>
        <row r="37">
          <cell r="A37" t="str">
            <v>10591</v>
          </cell>
          <cell r="B37" t="str">
            <v>10591</v>
          </cell>
          <cell r="C37" t="str">
            <v xml:space="preserve">Medicalodges Post Acute Care Center </v>
          </cell>
          <cell r="D37">
            <v>43465</v>
          </cell>
          <cell r="E37">
            <v>18837</v>
          </cell>
          <cell r="F37">
            <v>75</v>
          </cell>
          <cell r="G37">
            <v>33015</v>
          </cell>
          <cell r="H37">
            <v>15894</v>
          </cell>
          <cell r="I37">
            <v>75</v>
          </cell>
          <cell r="J37">
            <v>53</v>
          </cell>
          <cell r="K37">
            <v>54</v>
          </cell>
          <cell r="L37">
            <v>44</v>
          </cell>
          <cell r="M37">
            <v>74074</v>
          </cell>
          <cell r="N37">
            <v>1.0215000000000001</v>
          </cell>
          <cell r="O37">
            <v>1.0416000000000001</v>
          </cell>
          <cell r="P37">
            <v>0</v>
          </cell>
          <cell r="Q37">
            <v>265333</v>
          </cell>
          <cell r="R37">
            <v>209226</v>
          </cell>
          <cell r="S37">
            <v>518587</v>
          </cell>
          <cell r="T37">
            <v>379964</v>
          </cell>
          <cell r="U37">
            <v>30665</v>
          </cell>
          <cell r="V37">
            <v>4353</v>
          </cell>
        </row>
        <row r="38">
          <cell r="A38" t="str">
            <v>10602</v>
          </cell>
          <cell r="B38" t="str">
            <v>10602</v>
          </cell>
          <cell r="C38" t="str">
            <v xml:space="preserve">Mission Village Living Center       </v>
          </cell>
          <cell r="D38">
            <v>43465</v>
          </cell>
          <cell r="E38">
            <v>8366</v>
          </cell>
          <cell r="F38">
            <v>35</v>
          </cell>
          <cell r="G38">
            <v>12775</v>
          </cell>
          <cell r="H38">
            <v>5795</v>
          </cell>
          <cell r="I38">
            <v>37</v>
          </cell>
          <cell r="J38">
            <v>55</v>
          </cell>
          <cell r="K38">
            <v>32</v>
          </cell>
          <cell r="L38">
            <v>15</v>
          </cell>
          <cell r="M38">
            <v>25960</v>
          </cell>
          <cell r="N38">
            <v>0.92130000000000001</v>
          </cell>
          <cell r="O38">
            <v>1.0416000000000001</v>
          </cell>
          <cell r="P38">
            <v>0</v>
          </cell>
          <cell r="Q38">
            <v>134110</v>
          </cell>
          <cell r="R38">
            <v>0</v>
          </cell>
          <cell r="S38">
            <v>156950</v>
          </cell>
          <cell r="T38">
            <v>143511</v>
          </cell>
          <cell r="U38">
            <v>0</v>
          </cell>
          <cell r="V38">
            <v>0</v>
          </cell>
        </row>
        <row r="39">
          <cell r="A39" t="str">
            <v>10613</v>
          </cell>
          <cell r="B39" t="str">
            <v>10613</v>
          </cell>
          <cell r="C39" t="str">
            <v>Meridian Rehab and Health Care Cente</v>
          </cell>
          <cell r="D39">
            <v>43465</v>
          </cell>
          <cell r="E39">
            <v>31463</v>
          </cell>
          <cell r="F39">
            <v>106</v>
          </cell>
          <cell r="G39">
            <v>38690</v>
          </cell>
          <cell r="H39">
            <v>26509</v>
          </cell>
          <cell r="I39">
            <v>82</v>
          </cell>
          <cell r="J39">
            <v>85</v>
          </cell>
          <cell r="K39">
            <v>79</v>
          </cell>
          <cell r="L39">
            <v>67</v>
          </cell>
          <cell r="M39">
            <v>110559</v>
          </cell>
          <cell r="N39">
            <v>0.98880000000000001</v>
          </cell>
          <cell r="O39">
            <v>1.0416000000000001</v>
          </cell>
          <cell r="P39">
            <v>0</v>
          </cell>
          <cell r="Q39">
            <v>521434</v>
          </cell>
          <cell r="R39">
            <v>26281</v>
          </cell>
          <cell r="S39">
            <v>768248</v>
          </cell>
          <cell r="T39">
            <v>562735</v>
          </cell>
          <cell r="U39">
            <v>0</v>
          </cell>
          <cell r="V39">
            <v>0</v>
          </cell>
        </row>
        <row r="40">
          <cell r="A40" t="str">
            <v>10646</v>
          </cell>
          <cell r="B40" t="str">
            <v>10646</v>
          </cell>
          <cell r="C40" t="str">
            <v xml:space="preserve">Catholic Care Center Inc.           </v>
          </cell>
          <cell r="D40">
            <v>43465</v>
          </cell>
          <cell r="E40">
            <v>55682</v>
          </cell>
          <cell r="F40">
            <v>176</v>
          </cell>
          <cell r="G40">
            <v>64240</v>
          </cell>
          <cell r="H40">
            <v>28439</v>
          </cell>
          <cell r="I40">
            <v>205</v>
          </cell>
          <cell r="J40">
            <v>170</v>
          </cell>
          <cell r="K40">
            <v>238</v>
          </cell>
          <cell r="L40">
            <v>120</v>
          </cell>
          <cell r="M40">
            <v>239867</v>
          </cell>
          <cell r="N40">
            <v>1.1417999999999999</v>
          </cell>
          <cell r="O40">
            <v>1.0416000000000001</v>
          </cell>
          <cell r="P40">
            <v>0</v>
          </cell>
          <cell r="Q40">
            <v>1015919</v>
          </cell>
          <cell r="R40">
            <v>0</v>
          </cell>
          <cell r="S40">
            <v>2144029</v>
          </cell>
          <cell r="T40">
            <v>1290090</v>
          </cell>
          <cell r="U40">
            <v>71754</v>
          </cell>
          <cell r="V40">
            <v>1322484</v>
          </cell>
        </row>
        <row r="41">
          <cell r="A41" t="str">
            <v>10668</v>
          </cell>
          <cell r="B41" t="str">
            <v>10668</v>
          </cell>
          <cell r="C41" t="str">
            <v>Villa St. Francis Catholic Care Ctr.</v>
          </cell>
          <cell r="D41">
            <v>43465</v>
          </cell>
          <cell r="E41">
            <v>59497</v>
          </cell>
          <cell r="F41">
            <v>170</v>
          </cell>
          <cell r="G41">
            <v>62050</v>
          </cell>
          <cell r="H41">
            <v>35501</v>
          </cell>
          <cell r="I41">
            <v>269</v>
          </cell>
          <cell r="J41">
            <v>185</v>
          </cell>
          <cell r="K41">
            <v>252</v>
          </cell>
          <cell r="L41">
            <v>183</v>
          </cell>
          <cell r="M41">
            <v>273157</v>
          </cell>
          <cell r="N41">
            <v>1.0884</v>
          </cell>
          <cell r="O41">
            <v>1.0416000000000001</v>
          </cell>
          <cell r="P41">
            <v>0</v>
          </cell>
          <cell r="Q41">
            <v>1270126</v>
          </cell>
          <cell r="R41">
            <v>786094</v>
          </cell>
          <cell r="S41">
            <v>2319431</v>
          </cell>
          <cell r="T41">
            <v>1290146</v>
          </cell>
          <cell r="U41">
            <v>0</v>
          </cell>
          <cell r="V41">
            <v>5571</v>
          </cell>
        </row>
        <row r="42">
          <cell r="A42" t="str">
            <v>10670</v>
          </cell>
          <cell r="B42" t="str">
            <v>10670</v>
          </cell>
          <cell r="C42" t="str">
            <v xml:space="preserve">Kansas Masonic Home                 </v>
          </cell>
          <cell r="D42">
            <v>43465</v>
          </cell>
          <cell r="E42">
            <v>32488</v>
          </cell>
          <cell r="F42">
            <v>109</v>
          </cell>
          <cell r="G42">
            <v>39785</v>
          </cell>
          <cell r="H42">
            <v>18764</v>
          </cell>
          <cell r="I42">
            <v>207</v>
          </cell>
          <cell r="J42">
            <v>191</v>
          </cell>
          <cell r="K42">
            <v>214</v>
          </cell>
          <cell r="L42">
            <v>125</v>
          </cell>
          <cell r="M42">
            <v>151789</v>
          </cell>
          <cell r="N42">
            <v>1.1169</v>
          </cell>
          <cell r="O42">
            <v>1.0416000000000001</v>
          </cell>
          <cell r="P42">
            <v>0</v>
          </cell>
          <cell r="Q42">
            <v>656386</v>
          </cell>
          <cell r="R42">
            <v>383588</v>
          </cell>
          <cell r="S42">
            <v>1074659</v>
          </cell>
          <cell r="T42">
            <v>603856</v>
          </cell>
          <cell r="U42">
            <v>7417</v>
          </cell>
          <cell r="V42">
            <v>0</v>
          </cell>
        </row>
        <row r="43">
          <cell r="A43" t="str">
            <v>10715</v>
          </cell>
          <cell r="B43" t="str">
            <v>10714</v>
          </cell>
          <cell r="C43" t="str">
            <v xml:space="preserve">Cherry Village Benevolence          </v>
          </cell>
          <cell r="D43">
            <v>43100</v>
          </cell>
          <cell r="E43">
            <v>16950</v>
          </cell>
          <cell r="F43">
            <v>56</v>
          </cell>
          <cell r="G43">
            <v>20440</v>
          </cell>
          <cell r="H43">
            <v>8789</v>
          </cell>
          <cell r="I43">
            <v>53</v>
          </cell>
          <cell r="J43">
            <v>60</v>
          </cell>
          <cell r="K43">
            <v>79</v>
          </cell>
          <cell r="L43">
            <v>51</v>
          </cell>
          <cell r="M43">
            <v>81272</v>
          </cell>
          <cell r="N43">
            <v>0.97529999999999994</v>
          </cell>
          <cell r="O43">
            <v>1.0416000000000001</v>
          </cell>
          <cell r="P43">
            <v>0</v>
          </cell>
          <cell r="Q43">
            <v>175203</v>
          </cell>
          <cell r="R43">
            <v>99059</v>
          </cell>
          <cell r="S43">
            <v>394034</v>
          </cell>
          <cell r="T43">
            <v>519890</v>
          </cell>
          <cell r="U43">
            <v>23290</v>
          </cell>
          <cell r="V43">
            <v>0</v>
          </cell>
        </row>
        <row r="44">
          <cell r="A44" t="str">
            <v>10736</v>
          </cell>
          <cell r="B44" t="str">
            <v>10736</v>
          </cell>
          <cell r="C44" t="str">
            <v xml:space="preserve">Homestead Health Center, Inc.       </v>
          </cell>
          <cell r="D44">
            <v>43465</v>
          </cell>
          <cell r="E44">
            <v>20550</v>
          </cell>
          <cell r="F44">
            <v>62</v>
          </cell>
          <cell r="G44">
            <v>22630</v>
          </cell>
          <cell r="H44">
            <v>12416</v>
          </cell>
          <cell r="I44">
            <v>82</v>
          </cell>
          <cell r="J44">
            <v>61</v>
          </cell>
          <cell r="K44">
            <v>83</v>
          </cell>
          <cell r="L44">
            <v>63</v>
          </cell>
          <cell r="M44">
            <v>98395</v>
          </cell>
          <cell r="N44">
            <v>0.97399999999999998</v>
          </cell>
          <cell r="O44">
            <v>1.0416000000000001</v>
          </cell>
          <cell r="P44">
            <v>0</v>
          </cell>
          <cell r="Q44">
            <v>300084</v>
          </cell>
          <cell r="R44">
            <v>0</v>
          </cell>
          <cell r="S44">
            <v>896367</v>
          </cell>
          <cell r="T44">
            <v>470669</v>
          </cell>
          <cell r="U44">
            <v>81881</v>
          </cell>
          <cell r="V44">
            <v>0</v>
          </cell>
        </row>
        <row r="45">
          <cell r="A45" t="str">
            <v>10748</v>
          </cell>
          <cell r="B45" t="str">
            <v>10748</v>
          </cell>
          <cell r="C45" t="str">
            <v xml:space="preserve">Westview of Derby                   </v>
          </cell>
          <cell r="D45">
            <v>43100</v>
          </cell>
          <cell r="E45">
            <v>17740</v>
          </cell>
          <cell r="F45">
            <v>90</v>
          </cell>
          <cell r="G45">
            <v>32850</v>
          </cell>
          <cell r="H45">
            <v>12003</v>
          </cell>
          <cell r="I45">
            <v>62</v>
          </cell>
          <cell r="J45">
            <v>86</v>
          </cell>
          <cell r="K45">
            <v>91</v>
          </cell>
          <cell r="L45">
            <v>30</v>
          </cell>
          <cell r="M45">
            <v>61991</v>
          </cell>
          <cell r="N45">
            <v>1.0399</v>
          </cell>
          <cell r="O45">
            <v>1.0416000000000001</v>
          </cell>
          <cell r="P45">
            <v>0</v>
          </cell>
          <cell r="Q45">
            <v>269526</v>
          </cell>
          <cell r="R45">
            <v>84876</v>
          </cell>
          <cell r="S45">
            <v>339037</v>
          </cell>
          <cell r="T45">
            <v>263703</v>
          </cell>
          <cell r="U45">
            <v>0</v>
          </cell>
          <cell r="V45">
            <v>0</v>
          </cell>
        </row>
        <row r="46">
          <cell r="A46" t="str">
            <v>10775</v>
          </cell>
          <cell r="B46" t="str">
            <v>10775</v>
          </cell>
          <cell r="C46" t="str">
            <v xml:space="preserve">Smoky Hill Rehabilitation Center    </v>
          </cell>
          <cell r="D46">
            <v>43465</v>
          </cell>
          <cell r="E46">
            <v>27129</v>
          </cell>
          <cell r="F46">
            <v>90</v>
          </cell>
          <cell r="G46">
            <v>32850</v>
          </cell>
          <cell r="H46">
            <v>19832</v>
          </cell>
          <cell r="I46">
            <v>78</v>
          </cell>
          <cell r="J46">
            <v>95</v>
          </cell>
          <cell r="K46">
            <v>71</v>
          </cell>
          <cell r="L46">
            <v>34</v>
          </cell>
          <cell r="M46">
            <v>94643</v>
          </cell>
          <cell r="N46">
            <v>1.0628</v>
          </cell>
          <cell r="O46">
            <v>1.0416000000000001</v>
          </cell>
          <cell r="P46">
            <v>0</v>
          </cell>
          <cell r="Q46">
            <v>536455</v>
          </cell>
          <cell r="R46">
            <v>92200</v>
          </cell>
          <cell r="S46">
            <v>592599</v>
          </cell>
          <cell r="T46">
            <v>244013</v>
          </cell>
          <cell r="U46">
            <v>34964</v>
          </cell>
          <cell r="V46">
            <v>0</v>
          </cell>
        </row>
        <row r="47">
          <cell r="A47" t="str">
            <v>10782</v>
          </cell>
          <cell r="B47" t="str">
            <v>10782</v>
          </cell>
          <cell r="C47" t="str">
            <v xml:space="preserve">Lakepoint Nursing Center-El Dorado  </v>
          </cell>
          <cell r="D47">
            <v>43465</v>
          </cell>
          <cell r="E47">
            <v>18826</v>
          </cell>
          <cell r="F47">
            <v>65</v>
          </cell>
          <cell r="G47">
            <v>23725</v>
          </cell>
          <cell r="H47">
            <v>11317</v>
          </cell>
          <cell r="I47">
            <v>83</v>
          </cell>
          <cell r="J47">
            <v>57</v>
          </cell>
          <cell r="K47">
            <v>77</v>
          </cell>
          <cell r="L47">
            <v>65</v>
          </cell>
          <cell r="M47">
            <v>62692</v>
          </cell>
          <cell r="N47">
            <v>1.0442</v>
          </cell>
          <cell r="O47">
            <v>1.0416000000000001</v>
          </cell>
          <cell r="P47">
            <v>0</v>
          </cell>
          <cell r="Q47">
            <v>312247</v>
          </cell>
          <cell r="R47">
            <v>153478</v>
          </cell>
          <cell r="S47">
            <v>378090</v>
          </cell>
          <cell r="T47">
            <v>371290</v>
          </cell>
          <cell r="U47">
            <v>0</v>
          </cell>
          <cell r="V47">
            <v>2093</v>
          </cell>
        </row>
        <row r="48">
          <cell r="A48" t="str">
            <v>10805</v>
          </cell>
          <cell r="B48" t="str">
            <v>10805</v>
          </cell>
          <cell r="C48" t="str">
            <v xml:space="preserve">Trinity Nursing &amp; Rehab Ctr         </v>
          </cell>
          <cell r="D48">
            <v>43465</v>
          </cell>
          <cell r="E48">
            <v>30492</v>
          </cell>
          <cell r="F48">
            <v>120</v>
          </cell>
          <cell r="G48">
            <v>43800</v>
          </cell>
          <cell r="H48">
            <v>23457</v>
          </cell>
          <cell r="I48">
            <v>116</v>
          </cell>
          <cell r="J48">
            <v>85</v>
          </cell>
          <cell r="K48">
            <v>67</v>
          </cell>
          <cell r="L48">
            <v>39</v>
          </cell>
          <cell r="M48">
            <v>121570</v>
          </cell>
          <cell r="N48">
            <v>1.1175999999999999</v>
          </cell>
          <cell r="O48">
            <v>1.0416000000000001</v>
          </cell>
          <cell r="P48">
            <v>0</v>
          </cell>
          <cell r="Q48">
            <v>973492</v>
          </cell>
          <cell r="R48">
            <v>0</v>
          </cell>
          <cell r="S48">
            <v>1164199</v>
          </cell>
          <cell r="T48">
            <v>359851</v>
          </cell>
          <cell r="U48">
            <v>0</v>
          </cell>
          <cell r="V48">
            <v>240647</v>
          </cell>
        </row>
        <row r="49">
          <cell r="A49" t="str">
            <v>10826</v>
          </cell>
          <cell r="B49" t="str">
            <v>10826</v>
          </cell>
          <cell r="C49" t="str">
            <v xml:space="preserve">Medicalodges Atchison               </v>
          </cell>
          <cell r="D49">
            <v>43465</v>
          </cell>
          <cell r="E49">
            <v>11927</v>
          </cell>
          <cell r="F49">
            <v>45</v>
          </cell>
          <cell r="G49">
            <v>16425</v>
          </cell>
          <cell r="H49">
            <v>5273</v>
          </cell>
          <cell r="I49">
            <v>49</v>
          </cell>
          <cell r="J49">
            <v>36</v>
          </cell>
          <cell r="K49">
            <v>46</v>
          </cell>
          <cell r="L49">
            <v>29</v>
          </cell>
          <cell r="M49">
            <v>51721</v>
          </cell>
          <cell r="N49">
            <v>1.0579000000000001</v>
          </cell>
          <cell r="O49">
            <v>1.0416000000000001</v>
          </cell>
          <cell r="P49">
            <v>0</v>
          </cell>
          <cell r="Q49">
            <v>213635</v>
          </cell>
          <cell r="R49">
            <v>80533</v>
          </cell>
          <cell r="S49">
            <v>403033</v>
          </cell>
          <cell r="T49">
            <v>184083</v>
          </cell>
          <cell r="U49">
            <v>22341</v>
          </cell>
          <cell r="V49">
            <v>114471</v>
          </cell>
        </row>
        <row r="50">
          <cell r="A50" t="str">
            <v>10855</v>
          </cell>
          <cell r="B50" t="str">
            <v>10855</v>
          </cell>
          <cell r="C50" t="str">
            <v xml:space="preserve">Woodlawn Care and Rehab, LLC        </v>
          </cell>
          <cell r="D50">
            <v>43465</v>
          </cell>
          <cell r="E50">
            <v>21629</v>
          </cell>
          <cell r="F50">
            <v>93</v>
          </cell>
          <cell r="G50">
            <v>33945</v>
          </cell>
          <cell r="H50">
            <v>18055</v>
          </cell>
          <cell r="I50">
            <v>61</v>
          </cell>
          <cell r="J50">
            <v>129</v>
          </cell>
          <cell r="K50">
            <v>74</v>
          </cell>
          <cell r="L50">
            <v>25</v>
          </cell>
          <cell r="M50">
            <v>140939</v>
          </cell>
          <cell r="N50">
            <v>1.0026999999999999</v>
          </cell>
          <cell r="O50">
            <v>1.0416000000000001</v>
          </cell>
          <cell r="P50">
            <v>0</v>
          </cell>
          <cell r="Q50">
            <v>327608</v>
          </cell>
          <cell r="R50">
            <v>0</v>
          </cell>
          <cell r="S50">
            <v>812000</v>
          </cell>
          <cell r="T50">
            <v>435352</v>
          </cell>
          <cell r="U50">
            <v>53668</v>
          </cell>
          <cell r="V50">
            <v>120814</v>
          </cell>
        </row>
        <row r="51">
          <cell r="A51" t="str">
            <v>10894</v>
          </cell>
          <cell r="B51" t="str">
            <v>10894</v>
          </cell>
          <cell r="C51" t="str">
            <v>Meadowlark Hills Retirement Communit</v>
          </cell>
          <cell r="D51">
            <v>43465</v>
          </cell>
          <cell r="E51">
            <v>41747</v>
          </cell>
          <cell r="F51">
            <v>134</v>
          </cell>
          <cell r="G51">
            <v>48910</v>
          </cell>
          <cell r="H51">
            <v>17119</v>
          </cell>
          <cell r="I51">
            <v>276</v>
          </cell>
          <cell r="J51">
            <v>183</v>
          </cell>
          <cell r="K51">
            <v>285</v>
          </cell>
          <cell r="L51">
            <v>164</v>
          </cell>
          <cell r="M51">
            <v>226253</v>
          </cell>
          <cell r="N51">
            <v>1.0044999999999999</v>
          </cell>
          <cell r="O51">
            <v>1.0416000000000001</v>
          </cell>
          <cell r="P51">
            <v>0</v>
          </cell>
          <cell r="Q51">
            <v>1137833</v>
          </cell>
          <cell r="R51">
            <v>653136</v>
          </cell>
          <cell r="S51">
            <v>1116790</v>
          </cell>
          <cell r="T51">
            <v>1380428</v>
          </cell>
          <cell r="U51">
            <v>0</v>
          </cell>
          <cell r="V51">
            <v>0</v>
          </cell>
        </row>
        <row r="52">
          <cell r="A52" t="str">
            <v>10918</v>
          </cell>
          <cell r="B52" t="str">
            <v>10918</v>
          </cell>
          <cell r="C52" t="str">
            <v xml:space="preserve">Legacy on 10th Ave.                 </v>
          </cell>
          <cell r="D52">
            <v>43465</v>
          </cell>
          <cell r="E52">
            <v>18726</v>
          </cell>
          <cell r="F52">
            <v>60</v>
          </cell>
          <cell r="G52">
            <v>21900</v>
          </cell>
          <cell r="H52">
            <v>14766</v>
          </cell>
          <cell r="I52">
            <v>56</v>
          </cell>
          <cell r="J52">
            <v>41</v>
          </cell>
          <cell r="K52">
            <v>66</v>
          </cell>
          <cell r="L52">
            <v>43</v>
          </cell>
          <cell r="M52">
            <v>83323</v>
          </cell>
          <cell r="N52">
            <v>1.157</v>
          </cell>
          <cell r="O52">
            <v>1.0416000000000001</v>
          </cell>
          <cell r="P52">
            <v>0</v>
          </cell>
          <cell r="Q52">
            <v>341013</v>
          </cell>
          <cell r="R52">
            <v>216376</v>
          </cell>
          <cell r="S52">
            <v>420257</v>
          </cell>
          <cell r="T52">
            <v>340950</v>
          </cell>
          <cell r="U52">
            <v>0</v>
          </cell>
          <cell r="V52">
            <v>28853</v>
          </cell>
        </row>
        <row r="53">
          <cell r="A53" t="str">
            <v>10920</v>
          </cell>
          <cell r="B53" t="str">
            <v>10920</v>
          </cell>
          <cell r="C53" t="str">
            <v>Pinnacle Ridge Nursing and Rehabilit</v>
          </cell>
          <cell r="D53">
            <v>43465</v>
          </cell>
          <cell r="E53">
            <v>30421</v>
          </cell>
          <cell r="F53">
            <v>94</v>
          </cell>
          <cell r="G53">
            <v>34310</v>
          </cell>
          <cell r="H53">
            <v>21453</v>
          </cell>
          <cell r="I53">
            <v>46</v>
          </cell>
          <cell r="J53">
            <v>109</v>
          </cell>
          <cell r="K53">
            <v>63</v>
          </cell>
          <cell r="L53">
            <v>27</v>
          </cell>
          <cell r="M53">
            <v>91894</v>
          </cell>
          <cell r="N53">
            <v>1.0542</v>
          </cell>
          <cell r="O53">
            <v>1.0416000000000001</v>
          </cell>
          <cell r="P53">
            <v>0</v>
          </cell>
          <cell r="Q53">
            <v>439514</v>
          </cell>
          <cell r="R53">
            <v>415804</v>
          </cell>
          <cell r="S53">
            <v>574565</v>
          </cell>
          <cell r="T53">
            <v>464344</v>
          </cell>
          <cell r="U53">
            <v>49506</v>
          </cell>
          <cell r="V53">
            <v>8338</v>
          </cell>
        </row>
        <row r="54">
          <cell r="A54" t="str">
            <v>10953</v>
          </cell>
          <cell r="B54" t="str">
            <v>10952</v>
          </cell>
          <cell r="C54" t="str">
            <v>Kenwood View Health and Rehab Center</v>
          </cell>
          <cell r="D54">
            <v>43100</v>
          </cell>
          <cell r="E54">
            <v>25421</v>
          </cell>
          <cell r="F54">
            <v>82</v>
          </cell>
          <cell r="G54">
            <v>29930</v>
          </cell>
          <cell r="H54">
            <v>18469</v>
          </cell>
          <cell r="I54">
            <v>76</v>
          </cell>
          <cell r="J54">
            <v>70</v>
          </cell>
          <cell r="K54">
            <v>77</v>
          </cell>
          <cell r="L54">
            <v>46</v>
          </cell>
          <cell r="M54">
            <v>100914</v>
          </cell>
          <cell r="N54">
            <v>1.0671999999999999</v>
          </cell>
          <cell r="O54">
            <v>1.0416000000000001</v>
          </cell>
          <cell r="P54">
            <v>0</v>
          </cell>
          <cell r="Q54">
            <v>353510</v>
          </cell>
          <cell r="R54">
            <v>0</v>
          </cell>
          <cell r="S54">
            <v>630671</v>
          </cell>
          <cell r="T54">
            <v>742821</v>
          </cell>
          <cell r="U54">
            <v>0</v>
          </cell>
          <cell r="V54">
            <v>8460</v>
          </cell>
        </row>
        <row r="55">
          <cell r="A55" t="str">
            <v>10973</v>
          </cell>
          <cell r="B55" t="str">
            <v>10973</v>
          </cell>
          <cell r="C55" t="str">
            <v xml:space="preserve">Life Care Center of Osawatomie      </v>
          </cell>
          <cell r="D55">
            <v>43465</v>
          </cell>
          <cell r="E55">
            <v>22225</v>
          </cell>
          <cell r="F55">
            <v>110</v>
          </cell>
          <cell r="G55">
            <v>40150</v>
          </cell>
          <cell r="H55">
            <v>14588</v>
          </cell>
          <cell r="I55">
            <v>92</v>
          </cell>
          <cell r="J55">
            <v>96</v>
          </cell>
          <cell r="K55">
            <v>97</v>
          </cell>
          <cell r="L55">
            <v>51</v>
          </cell>
          <cell r="M55">
            <v>87932</v>
          </cell>
          <cell r="N55">
            <v>1.2298</v>
          </cell>
          <cell r="O55">
            <v>1.0416000000000001</v>
          </cell>
          <cell r="P55">
            <v>0</v>
          </cell>
          <cell r="Q55">
            <v>631852</v>
          </cell>
          <cell r="R55">
            <v>0</v>
          </cell>
          <cell r="S55">
            <v>653797</v>
          </cell>
          <cell r="T55">
            <v>399795</v>
          </cell>
          <cell r="U55">
            <v>0</v>
          </cell>
          <cell r="V55">
            <v>15362</v>
          </cell>
        </row>
        <row r="56">
          <cell r="A56" t="str">
            <v>10996</v>
          </cell>
          <cell r="B56" t="str">
            <v>10996</v>
          </cell>
          <cell r="C56" t="str">
            <v xml:space="preserve">Downs Care &amp; Rehab Center, LLC      </v>
          </cell>
          <cell r="D56">
            <v>43465</v>
          </cell>
          <cell r="E56">
            <v>13688</v>
          </cell>
          <cell r="F56">
            <v>45</v>
          </cell>
          <cell r="G56">
            <v>16425</v>
          </cell>
          <cell r="H56">
            <v>5733</v>
          </cell>
          <cell r="I56">
            <v>64</v>
          </cell>
          <cell r="J56">
            <v>32</v>
          </cell>
          <cell r="K56">
            <v>58</v>
          </cell>
          <cell r="L56">
            <v>42</v>
          </cell>
          <cell r="M56">
            <v>33454</v>
          </cell>
          <cell r="N56">
            <v>1.0743</v>
          </cell>
          <cell r="O56">
            <v>1.0416000000000001</v>
          </cell>
          <cell r="P56">
            <v>0</v>
          </cell>
          <cell r="Q56">
            <v>135584</v>
          </cell>
          <cell r="R56">
            <v>22654</v>
          </cell>
          <cell r="S56">
            <v>315984</v>
          </cell>
          <cell r="T56">
            <v>317195</v>
          </cell>
          <cell r="U56">
            <v>0</v>
          </cell>
          <cell r="V56">
            <v>5420</v>
          </cell>
        </row>
        <row r="57">
          <cell r="A57" t="str">
            <v>11018</v>
          </cell>
          <cell r="B57" t="str">
            <v>11018</v>
          </cell>
          <cell r="C57" t="str">
            <v xml:space="preserve">Pioneer Manor                       </v>
          </cell>
          <cell r="D57">
            <v>43465</v>
          </cell>
          <cell r="E57">
            <v>24715</v>
          </cell>
          <cell r="F57">
            <v>77</v>
          </cell>
          <cell r="G57">
            <v>28105</v>
          </cell>
          <cell r="H57">
            <v>9504</v>
          </cell>
          <cell r="I57">
            <v>114</v>
          </cell>
          <cell r="J57">
            <v>50</v>
          </cell>
          <cell r="K57">
            <v>100</v>
          </cell>
          <cell r="L57">
            <v>64</v>
          </cell>
          <cell r="M57">
            <v>118291</v>
          </cell>
          <cell r="N57">
            <v>0.87870000000000004</v>
          </cell>
          <cell r="O57">
            <v>1.0416000000000001</v>
          </cell>
          <cell r="P57">
            <v>0</v>
          </cell>
          <cell r="Q57">
            <v>171248</v>
          </cell>
          <cell r="R57">
            <v>34120</v>
          </cell>
          <cell r="S57">
            <v>1037817</v>
          </cell>
          <cell r="T57">
            <v>706629</v>
          </cell>
          <cell r="U57">
            <v>64477</v>
          </cell>
          <cell r="V57">
            <v>111499</v>
          </cell>
        </row>
        <row r="58">
          <cell r="A58" t="str">
            <v>11029</v>
          </cell>
          <cell r="B58" t="str">
            <v>11029</v>
          </cell>
          <cell r="C58" t="str">
            <v xml:space="preserve">Halstead Health and Rehab Center    </v>
          </cell>
          <cell r="D58">
            <v>43465</v>
          </cell>
          <cell r="E58">
            <v>11646</v>
          </cell>
          <cell r="F58">
            <v>60</v>
          </cell>
          <cell r="G58">
            <v>21900</v>
          </cell>
          <cell r="H58">
            <v>7831</v>
          </cell>
          <cell r="I58">
            <v>64</v>
          </cell>
          <cell r="J58">
            <v>79</v>
          </cell>
          <cell r="K58">
            <v>54</v>
          </cell>
          <cell r="L58">
            <v>17</v>
          </cell>
          <cell r="M58">
            <v>46739</v>
          </cell>
          <cell r="N58">
            <v>1.0488</v>
          </cell>
          <cell r="O58">
            <v>1.0416000000000001</v>
          </cell>
          <cell r="P58">
            <v>0</v>
          </cell>
          <cell r="Q58">
            <v>82941</v>
          </cell>
          <cell r="R58">
            <v>54986</v>
          </cell>
          <cell r="S58">
            <v>266673</v>
          </cell>
          <cell r="T58">
            <v>464782</v>
          </cell>
          <cell r="U58">
            <v>69511</v>
          </cell>
          <cell r="V58">
            <v>0</v>
          </cell>
        </row>
        <row r="59">
          <cell r="A59" t="str">
            <v>11031</v>
          </cell>
          <cell r="B59" t="str">
            <v>11031</v>
          </cell>
          <cell r="C59" t="str">
            <v xml:space="preserve">Riverbend Post Acute Rehabilitation </v>
          </cell>
          <cell r="D59">
            <v>43465</v>
          </cell>
          <cell r="E59">
            <v>43647</v>
          </cell>
          <cell r="F59">
            <v>140</v>
          </cell>
          <cell r="G59">
            <v>53199</v>
          </cell>
          <cell r="H59">
            <v>34003</v>
          </cell>
          <cell r="I59">
            <v>188</v>
          </cell>
          <cell r="J59">
            <v>179</v>
          </cell>
          <cell r="K59">
            <v>174</v>
          </cell>
          <cell r="L59">
            <v>101</v>
          </cell>
          <cell r="M59">
            <v>167808</v>
          </cell>
          <cell r="N59">
            <v>1.1418999999999999</v>
          </cell>
          <cell r="O59">
            <v>1.0416000000000001</v>
          </cell>
          <cell r="P59">
            <v>0</v>
          </cell>
          <cell r="Q59">
            <v>948470</v>
          </cell>
          <cell r="R59">
            <v>411518</v>
          </cell>
          <cell r="S59">
            <v>1178550</v>
          </cell>
          <cell r="T59">
            <v>654880</v>
          </cell>
          <cell r="U59">
            <v>28885</v>
          </cell>
          <cell r="V59">
            <v>81594</v>
          </cell>
        </row>
        <row r="60">
          <cell r="A60" t="str">
            <v>11052</v>
          </cell>
          <cell r="B60" t="str">
            <v>11052</v>
          </cell>
          <cell r="C60" t="str">
            <v xml:space="preserve">Wichita Presbyterian Manor          </v>
          </cell>
          <cell r="D60">
            <v>43465</v>
          </cell>
          <cell r="E60">
            <v>17312</v>
          </cell>
          <cell r="F60">
            <v>50</v>
          </cell>
          <cell r="G60">
            <v>18250</v>
          </cell>
          <cell r="H60">
            <v>2950</v>
          </cell>
          <cell r="I60">
            <v>118</v>
          </cell>
          <cell r="J60">
            <v>46</v>
          </cell>
          <cell r="K60">
            <v>122</v>
          </cell>
          <cell r="L60">
            <v>72</v>
          </cell>
          <cell r="M60">
            <v>85411</v>
          </cell>
          <cell r="N60">
            <v>1.0571999999999999</v>
          </cell>
          <cell r="O60">
            <v>1.0416000000000001</v>
          </cell>
          <cell r="P60">
            <v>0</v>
          </cell>
          <cell r="Q60">
            <v>323592</v>
          </cell>
          <cell r="R60">
            <v>294175</v>
          </cell>
          <cell r="S60">
            <v>375799</v>
          </cell>
          <cell r="T60">
            <v>667189</v>
          </cell>
          <cell r="U60">
            <v>0</v>
          </cell>
          <cell r="V60">
            <v>0</v>
          </cell>
        </row>
        <row r="61">
          <cell r="A61" t="str">
            <v>11078</v>
          </cell>
          <cell r="B61" t="str">
            <v>11078</v>
          </cell>
          <cell r="C61" t="str">
            <v xml:space="preserve">Diversicare of Hutchinson           </v>
          </cell>
          <cell r="D61">
            <v>43465</v>
          </cell>
          <cell r="E61">
            <v>21589</v>
          </cell>
          <cell r="F61">
            <v>73</v>
          </cell>
          <cell r="G61">
            <v>26645</v>
          </cell>
          <cell r="H61">
            <v>14704</v>
          </cell>
          <cell r="I61">
            <v>60</v>
          </cell>
          <cell r="J61">
            <v>69</v>
          </cell>
          <cell r="K61">
            <v>59</v>
          </cell>
          <cell r="L61">
            <v>37</v>
          </cell>
          <cell r="M61">
            <v>80822</v>
          </cell>
          <cell r="N61">
            <v>1.1187</v>
          </cell>
          <cell r="O61">
            <v>1.0416000000000001</v>
          </cell>
          <cell r="P61">
            <v>0</v>
          </cell>
          <cell r="Q61">
            <v>415511</v>
          </cell>
          <cell r="R61">
            <v>88731</v>
          </cell>
          <cell r="S61">
            <v>635353</v>
          </cell>
          <cell r="T61">
            <v>295016</v>
          </cell>
          <cell r="U61">
            <v>0</v>
          </cell>
          <cell r="V61">
            <v>0</v>
          </cell>
        </row>
        <row r="62">
          <cell r="A62" t="str">
            <v>11080</v>
          </cell>
          <cell r="B62" t="str">
            <v>11080</v>
          </cell>
          <cell r="C62" t="str">
            <v xml:space="preserve">Diversicare of Haysville            </v>
          </cell>
          <cell r="D62">
            <v>43465</v>
          </cell>
          <cell r="E62">
            <v>39317</v>
          </cell>
          <cell r="F62">
            <v>119</v>
          </cell>
          <cell r="G62">
            <v>43435</v>
          </cell>
          <cell r="H62">
            <v>28604</v>
          </cell>
          <cell r="I62">
            <v>109</v>
          </cell>
          <cell r="J62">
            <v>132</v>
          </cell>
          <cell r="K62">
            <v>96</v>
          </cell>
          <cell r="L62">
            <v>47</v>
          </cell>
          <cell r="M62">
            <v>139562</v>
          </cell>
          <cell r="N62">
            <v>1.2750999999999999</v>
          </cell>
          <cell r="O62">
            <v>1.0416000000000001</v>
          </cell>
          <cell r="P62">
            <v>0</v>
          </cell>
          <cell r="Q62">
            <v>692532</v>
          </cell>
          <cell r="R62">
            <v>87073</v>
          </cell>
          <cell r="S62">
            <v>1283909</v>
          </cell>
          <cell r="T62">
            <v>556045</v>
          </cell>
          <cell r="U62">
            <v>23919</v>
          </cell>
          <cell r="V62">
            <v>0</v>
          </cell>
        </row>
        <row r="63">
          <cell r="A63" t="str">
            <v>11096</v>
          </cell>
          <cell r="B63" t="str">
            <v>11096</v>
          </cell>
          <cell r="C63" t="str">
            <v xml:space="preserve">Medicalodges Leavenworth            </v>
          </cell>
          <cell r="D63">
            <v>43465</v>
          </cell>
          <cell r="E63">
            <v>16091</v>
          </cell>
          <cell r="F63">
            <v>45</v>
          </cell>
          <cell r="G63">
            <v>16425</v>
          </cell>
          <cell r="H63">
            <v>6926</v>
          </cell>
          <cell r="I63">
            <v>45</v>
          </cell>
          <cell r="J63">
            <v>56</v>
          </cell>
          <cell r="K63">
            <v>46</v>
          </cell>
          <cell r="L63">
            <v>21</v>
          </cell>
          <cell r="M63">
            <v>50946</v>
          </cell>
          <cell r="N63">
            <v>1.0255000000000001</v>
          </cell>
          <cell r="O63">
            <v>1.0416000000000001</v>
          </cell>
          <cell r="P63">
            <v>0</v>
          </cell>
          <cell r="Q63">
            <v>234575</v>
          </cell>
          <cell r="R63">
            <v>16159</v>
          </cell>
          <cell r="S63">
            <v>449187</v>
          </cell>
          <cell r="T63">
            <v>183609</v>
          </cell>
          <cell r="U63">
            <v>0</v>
          </cell>
          <cell r="V63">
            <v>370918</v>
          </cell>
        </row>
        <row r="64">
          <cell r="A64" t="str">
            <v>11107</v>
          </cell>
          <cell r="B64" t="str">
            <v>11107</v>
          </cell>
          <cell r="C64" t="str">
            <v xml:space="preserve">Medicalodges Clay Center            </v>
          </cell>
          <cell r="D64">
            <v>43465</v>
          </cell>
          <cell r="E64">
            <v>10567</v>
          </cell>
          <cell r="F64">
            <v>45</v>
          </cell>
          <cell r="G64">
            <v>16425</v>
          </cell>
          <cell r="H64">
            <v>6397</v>
          </cell>
          <cell r="I64">
            <v>50</v>
          </cell>
          <cell r="J64">
            <v>52</v>
          </cell>
          <cell r="K64">
            <v>40</v>
          </cell>
          <cell r="L64">
            <v>24</v>
          </cell>
          <cell r="M64">
            <v>43488</v>
          </cell>
          <cell r="N64">
            <v>0.9728</v>
          </cell>
          <cell r="O64">
            <v>1.0416000000000001</v>
          </cell>
          <cell r="P64">
            <v>0</v>
          </cell>
          <cell r="Q64">
            <v>46328</v>
          </cell>
          <cell r="R64">
            <v>97031</v>
          </cell>
          <cell r="S64">
            <v>280409</v>
          </cell>
          <cell r="T64">
            <v>289029</v>
          </cell>
          <cell r="U64">
            <v>729</v>
          </cell>
          <cell r="V64">
            <v>158088</v>
          </cell>
        </row>
        <row r="65">
          <cell r="A65" t="str">
            <v>11121</v>
          </cell>
          <cell r="B65" t="str">
            <v>11121</v>
          </cell>
          <cell r="C65" t="str">
            <v xml:space="preserve">Brookside Manor                     </v>
          </cell>
          <cell r="D65">
            <v>43465</v>
          </cell>
          <cell r="E65">
            <v>22934</v>
          </cell>
          <cell r="F65">
            <v>72</v>
          </cell>
          <cell r="G65">
            <v>26280</v>
          </cell>
          <cell r="H65">
            <v>7797</v>
          </cell>
          <cell r="I65">
            <v>153</v>
          </cell>
          <cell r="J65">
            <v>70</v>
          </cell>
          <cell r="K65">
            <v>182</v>
          </cell>
          <cell r="L65">
            <v>91</v>
          </cell>
          <cell r="M65">
            <v>99577</v>
          </cell>
          <cell r="N65">
            <v>1.0449999999999999</v>
          </cell>
          <cell r="O65">
            <v>1.0416000000000001</v>
          </cell>
          <cell r="P65">
            <v>0</v>
          </cell>
          <cell r="Q65">
            <v>250224</v>
          </cell>
          <cell r="R65">
            <v>157891</v>
          </cell>
          <cell r="S65">
            <v>789962</v>
          </cell>
          <cell r="T65">
            <v>468693</v>
          </cell>
          <cell r="U65">
            <v>0</v>
          </cell>
          <cell r="V65">
            <v>911</v>
          </cell>
        </row>
        <row r="66">
          <cell r="A66" t="str">
            <v>11144</v>
          </cell>
          <cell r="B66" t="str">
            <v>11144</v>
          </cell>
          <cell r="C66" t="str">
            <v xml:space="preserve">Heritage Health Care Center         </v>
          </cell>
          <cell r="D66">
            <v>43465</v>
          </cell>
          <cell r="E66">
            <v>16603</v>
          </cell>
          <cell r="F66">
            <v>53</v>
          </cell>
          <cell r="G66">
            <v>19345</v>
          </cell>
          <cell r="H66">
            <v>10345</v>
          </cell>
          <cell r="I66">
            <v>62</v>
          </cell>
          <cell r="J66">
            <v>44</v>
          </cell>
          <cell r="K66">
            <v>58</v>
          </cell>
          <cell r="L66">
            <v>33</v>
          </cell>
          <cell r="M66">
            <v>61644</v>
          </cell>
          <cell r="N66">
            <v>1.0999000000000001</v>
          </cell>
          <cell r="O66">
            <v>1.0416000000000001</v>
          </cell>
          <cell r="P66">
            <v>0</v>
          </cell>
          <cell r="Q66">
            <v>275639</v>
          </cell>
          <cell r="R66">
            <v>81992</v>
          </cell>
          <cell r="S66">
            <v>387310</v>
          </cell>
          <cell r="T66">
            <v>305874</v>
          </cell>
          <cell r="U66">
            <v>0</v>
          </cell>
          <cell r="V66">
            <v>0</v>
          </cell>
        </row>
        <row r="67">
          <cell r="A67" t="str">
            <v>11156</v>
          </cell>
          <cell r="B67" t="str">
            <v>11155</v>
          </cell>
          <cell r="C67" t="str">
            <v xml:space="preserve">Tonganoxie Nursing Center           </v>
          </cell>
          <cell r="D67">
            <v>43100</v>
          </cell>
          <cell r="E67">
            <v>25126</v>
          </cell>
          <cell r="F67">
            <v>90</v>
          </cell>
          <cell r="G67">
            <v>32850</v>
          </cell>
          <cell r="H67">
            <v>17970</v>
          </cell>
          <cell r="I67">
            <v>129</v>
          </cell>
          <cell r="J67">
            <v>106</v>
          </cell>
          <cell r="K67">
            <v>89</v>
          </cell>
          <cell r="L67">
            <v>45</v>
          </cell>
          <cell r="M67">
            <v>82707</v>
          </cell>
          <cell r="N67">
            <v>1.0629</v>
          </cell>
          <cell r="O67">
            <v>1.0416000000000001</v>
          </cell>
          <cell r="P67">
            <v>0</v>
          </cell>
          <cell r="Q67">
            <v>349880</v>
          </cell>
          <cell r="R67">
            <v>0</v>
          </cell>
          <cell r="S67">
            <v>788578</v>
          </cell>
          <cell r="T67">
            <v>371636</v>
          </cell>
          <cell r="U67">
            <v>7215</v>
          </cell>
          <cell r="V67">
            <v>40655</v>
          </cell>
        </row>
        <row r="68">
          <cell r="A68" t="str">
            <v>11175</v>
          </cell>
          <cell r="B68" t="str">
            <v>11175</v>
          </cell>
          <cell r="C68" t="str">
            <v xml:space="preserve">Lawrence Presbyterian Manor         </v>
          </cell>
          <cell r="D68">
            <v>43465</v>
          </cell>
          <cell r="E68">
            <v>13336</v>
          </cell>
          <cell r="F68">
            <v>40</v>
          </cell>
          <cell r="G68">
            <v>14600</v>
          </cell>
          <cell r="H68">
            <v>3242</v>
          </cell>
          <cell r="I68">
            <v>82</v>
          </cell>
          <cell r="J68">
            <v>32</v>
          </cell>
          <cell r="K68">
            <v>78</v>
          </cell>
          <cell r="L68">
            <v>53</v>
          </cell>
          <cell r="M68">
            <v>59720</v>
          </cell>
          <cell r="N68">
            <v>0.92620000000000002</v>
          </cell>
          <cell r="O68">
            <v>1.0416000000000001</v>
          </cell>
          <cell r="P68">
            <v>0</v>
          </cell>
          <cell r="Q68">
            <v>186836</v>
          </cell>
          <cell r="R68">
            <v>26459</v>
          </cell>
          <cell r="S68">
            <v>373621</v>
          </cell>
          <cell r="T68">
            <v>325635</v>
          </cell>
          <cell r="U68">
            <v>0</v>
          </cell>
          <cell r="V68">
            <v>298278</v>
          </cell>
        </row>
        <row r="69">
          <cell r="A69" t="str">
            <v>11187</v>
          </cell>
          <cell r="B69" t="str">
            <v>11187</v>
          </cell>
          <cell r="C69" t="str">
            <v xml:space="preserve">Salina Windsor SNF OPCO, LLC        </v>
          </cell>
          <cell r="D69">
            <v>43465</v>
          </cell>
          <cell r="E69">
            <v>14193</v>
          </cell>
          <cell r="F69">
            <v>45</v>
          </cell>
          <cell r="G69">
            <v>16425</v>
          </cell>
          <cell r="H69">
            <v>9046</v>
          </cell>
          <cell r="I69">
            <v>58</v>
          </cell>
          <cell r="J69">
            <v>50</v>
          </cell>
          <cell r="K69">
            <v>64</v>
          </cell>
          <cell r="L69">
            <v>38</v>
          </cell>
          <cell r="M69">
            <v>54197</v>
          </cell>
          <cell r="N69">
            <v>1.0497000000000001</v>
          </cell>
          <cell r="O69">
            <v>1.0416000000000001</v>
          </cell>
          <cell r="P69">
            <v>0</v>
          </cell>
          <cell r="Q69">
            <v>217467</v>
          </cell>
          <cell r="R69">
            <v>105446</v>
          </cell>
          <cell r="S69">
            <v>411743</v>
          </cell>
          <cell r="T69">
            <v>213766</v>
          </cell>
          <cell r="U69">
            <v>0</v>
          </cell>
          <cell r="V69">
            <v>0</v>
          </cell>
        </row>
        <row r="70">
          <cell r="A70" t="str">
            <v>11197</v>
          </cell>
          <cell r="B70" t="str">
            <v>11197</v>
          </cell>
          <cell r="C70" t="str">
            <v xml:space="preserve">Medicalodges Goddard                </v>
          </cell>
          <cell r="D70">
            <v>43465</v>
          </cell>
          <cell r="E70">
            <v>17730</v>
          </cell>
          <cell r="F70">
            <v>60</v>
          </cell>
          <cell r="G70">
            <v>21900</v>
          </cell>
          <cell r="H70">
            <v>6997</v>
          </cell>
          <cell r="I70">
            <v>65</v>
          </cell>
          <cell r="J70">
            <v>50</v>
          </cell>
          <cell r="K70">
            <v>61</v>
          </cell>
          <cell r="L70">
            <v>40</v>
          </cell>
          <cell r="M70">
            <v>69886</v>
          </cell>
          <cell r="N70">
            <v>1.0004</v>
          </cell>
          <cell r="O70">
            <v>1.0416000000000001</v>
          </cell>
          <cell r="P70">
            <v>0</v>
          </cell>
          <cell r="Q70">
            <v>264911</v>
          </cell>
          <cell r="R70">
            <v>61835</v>
          </cell>
          <cell r="S70">
            <v>546198</v>
          </cell>
          <cell r="T70">
            <v>309370</v>
          </cell>
          <cell r="U70">
            <v>26292</v>
          </cell>
          <cell r="V70">
            <v>39509</v>
          </cell>
        </row>
        <row r="71">
          <cell r="A71" t="str">
            <v>11211</v>
          </cell>
          <cell r="B71" t="str">
            <v>11211</v>
          </cell>
          <cell r="C71" t="str">
            <v xml:space="preserve">Life Care Center of Andover         </v>
          </cell>
          <cell r="D71">
            <v>43465</v>
          </cell>
          <cell r="E71">
            <v>30837</v>
          </cell>
          <cell r="F71">
            <v>154</v>
          </cell>
          <cell r="G71">
            <v>56210</v>
          </cell>
          <cell r="H71">
            <v>23121</v>
          </cell>
          <cell r="I71">
            <v>106</v>
          </cell>
          <cell r="J71">
            <v>119</v>
          </cell>
          <cell r="K71">
            <v>149</v>
          </cell>
          <cell r="L71">
            <v>76</v>
          </cell>
          <cell r="M71">
            <v>132630</v>
          </cell>
          <cell r="N71">
            <v>1.1303000000000001</v>
          </cell>
          <cell r="O71">
            <v>1.0416000000000001</v>
          </cell>
          <cell r="P71">
            <v>0</v>
          </cell>
          <cell r="Q71">
            <v>1009250</v>
          </cell>
          <cell r="R71">
            <v>0</v>
          </cell>
          <cell r="S71">
            <v>907966</v>
          </cell>
          <cell r="T71">
            <v>414165</v>
          </cell>
          <cell r="U71">
            <v>0</v>
          </cell>
          <cell r="V71">
            <v>0</v>
          </cell>
        </row>
        <row r="72">
          <cell r="A72" t="str">
            <v>11232</v>
          </cell>
          <cell r="B72" t="str">
            <v>11232</v>
          </cell>
          <cell r="C72" t="str">
            <v xml:space="preserve">Emporia Presbyterian Manor          </v>
          </cell>
          <cell r="D72">
            <v>43465</v>
          </cell>
          <cell r="E72">
            <v>16560</v>
          </cell>
          <cell r="F72">
            <v>60</v>
          </cell>
          <cell r="G72">
            <v>21900</v>
          </cell>
          <cell r="H72">
            <v>3415</v>
          </cell>
          <cell r="I72">
            <v>111</v>
          </cell>
          <cell r="J72">
            <v>45</v>
          </cell>
          <cell r="K72">
            <v>121</v>
          </cell>
          <cell r="L72">
            <v>70</v>
          </cell>
          <cell r="M72">
            <v>100747</v>
          </cell>
          <cell r="N72">
            <v>1.0764</v>
          </cell>
          <cell r="O72">
            <v>1.0416000000000001</v>
          </cell>
          <cell r="P72">
            <v>0</v>
          </cell>
          <cell r="Q72">
            <v>485426</v>
          </cell>
          <cell r="R72">
            <v>63803</v>
          </cell>
          <cell r="S72">
            <v>583182</v>
          </cell>
          <cell r="T72">
            <v>423301</v>
          </cell>
          <cell r="U72">
            <v>50814</v>
          </cell>
          <cell r="V72">
            <v>15779</v>
          </cell>
        </row>
        <row r="73">
          <cell r="A73" t="str">
            <v>11246</v>
          </cell>
          <cell r="B73" t="str">
            <v>11246</v>
          </cell>
          <cell r="C73" t="str">
            <v xml:space="preserve">Azria Health at Olathe              </v>
          </cell>
          <cell r="D73">
            <v>43465</v>
          </cell>
          <cell r="E73">
            <v>29614</v>
          </cell>
          <cell r="F73">
            <v>100</v>
          </cell>
          <cell r="G73">
            <v>35150</v>
          </cell>
          <cell r="H73">
            <v>23258</v>
          </cell>
          <cell r="I73">
            <v>90</v>
          </cell>
          <cell r="J73">
            <v>136</v>
          </cell>
          <cell r="K73">
            <v>105</v>
          </cell>
          <cell r="L73">
            <v>33</v>
          </cell>
          <cell r="M73">
            <v>170108</v>
          </cell>
          <cell r="N73">
            <v>1.1302000000000001</v>
          </cell>
          <cell r="O73">
            <v>1.0416000000000001</v>
          </cell>
          <cell r="P73">
            <v>0</v>
          </cell>
          <cell r="Q73">
            <v>497910</v>
          </cell>
          <cell r="R73">
            <v>0</v>
          </cell>
          <cell r="S73">
            <v>904785</v>
          </cell>
          <cell r="T73">
            <v>506305</v>
          </cell>
          <cell r="U73">
            <v>0</v>
          </cell>
          <cell r="V73">
            <v>637888</v>
          </cell>
        </row>
        <row r="74">
          <cell r="A74" t="str">
            <v>11254</v>
          </cell>
          <cell r="B74" t="str">
            <v>11254</v>
          </cell>
          <cell r="C74" t="str">
            <v xml:space="preserve">McCrite Plaza Health Center         </v>
          </cell>
          <cell r="D74">
            <v>43465</v>
          </cell>
          <cell r="E74">
            <v>23508</v>
          </cell>
          <cell r="F74">
            <v>80</v>
          </cell>
          <cell r="G74">
            <v>29200</v>
          </cell>
          <cell r="H74">
            <v>6422</v>
          </cell>
          <cell r="I74">
            <v>122</v>
          </cell>
          <cell r="J74">
            <v>62</v>
          </cell>
          <cell r="K74">
            <v>114</v>
          </cell>
          <cell r="L74">
            <v>86</v>
          </cell>
          <cell r="M74">
            <v>116158</v>
          </cell>
          <cell r="N74">
            <v>1.0547</v>
          </cell>
          <cell r="O74">
            <v>1.0416000000000001</v>
          </cell>
          <cell r="P74">
            <v>0</v>
          </cell>
          <cell r="Q74">
            <v>537078</v>
          </cell>
          <cell r="R74">
            <v>0</v>
          </cell>
          <cell r="S74">
            <v>1028346</v>
          </cell>
          <cell r="T74">
            <v>544521</v>
          </cell>
          <cell r="U74">
            <v>0</v>
          </cell>
          <cell r="V74">
            <v>7967</v>
          </cell>
        </row>
        <row r="75">
          <cell r="A75" t="str">
            <v>11267</v>
          </cell>
          <cell r="B75" t="str">
            <v>11267</v>
          </cell>
          <cell r="C75" t="str">
            <v>Sandpiper Healthcare and Rehab Cente</v>
          </cell>
          <cell r="D75">
            <v>43465</v>
          </cell>
          <cell r="E75">
            <v>37849</v>
          </cell>
          <cell r="F75">
            <v>134</v>
          </cell>
          <cell r="G75">
            <v>47898</v>
          </cell>
          <cell r="H75">
            <v>24855</v>
          </cell>
          <cell r="I75">
            <v>117</v>
          </cell>
          <cell r="J75">
            <v>204</v>
          </cell>
          <cell r="K75">
            <v>103</v>
          </cell>
          <cell r="L75">
            <v>44</v>
          </cell>
          <cell r="M75">
            <v>139033</v>
          </cell>
          <cell r="N75">
            <v>1.2741</v>
          </cell>
          <cell r="O75">
            <v>1.0416000000000001</v>
          </cell>
          <cell r="P75">
            <v>0</v>
          </cell>
          <cell r="Q75">
            <v>569799</v>
          </cell>
          <cell r="R75">
            <v>222864</v>
          </cell>
          <cell r="S75">
            <v>875530</v>
          </cell>
          <cell r="T75">
            <v>746616</v>
          </cell>
          <cell r="U75">
            <v>0</v>
          </cell>
          <cell r="V75">
            <v>46670</v>
          </cell>
        </row>
        <row r="76">
          <cell r="A76" t="str">
            <v>11276</v>
          </cell>
          <cell r="B76" t="str">
            <v>11276</v>
          </cell>
          <cell r="C76" t="str">
            <v xml:space="preserve">Rolling Hills Health Center         </v>
          </cell>
          <cell r="D76">
            <v>43465</v>
          </cell>
          <cell r="E76">
            <v>31686</v>
          </cell>
          <cell r="F76">
            <v>102</v>
          </cell>
          <cell r="G76">
            <v>37230</v>
          </cell>
          <cell r="H76">
            <v>21604</v>
          </cell>
          <cell r="I76">
            <v>124</v>
          </cell>
          <cell r="J76">
            <v>148</v>
          </cell>
          <cell r="K76">
            <v>122</v>
          </cell>
          <cell r="L76">
            <v>48</v>
          </cell>
          <cell r="M76">
            <v>136808</v>
          </cell>
          <cell r="N76">
            <v>1.0308999999999999</v>
          </cell>
          <cell r="O76">
            <v>1.0416000000000001</v>
          </cell>
          <cell r="P76">
            <v>0</v>
          </cell>
          <cell r="Q76">
            <v>635888</v>
          </cell>
          <cell r="R76">
            <v>351219</v>
          </cell>
          <cell r="S76">
            <v>692113</v>
          </cell>
          <cell r="T76">
            <v>622562</v>
          </cell>
          <cell r="U76">
            <v>272677</v>
          </cell>
          <cell r="V76">
            <v>0</v>
          </cell>
        </row>
        <row r="77">
          <cell r="A77" t="str">
            <v>11301</v>
          </cell>
          <cell r="B77" t="str">
            <v>11301</v>
          </cell>
          <cell r="C77" t="str">
            <v xml:space="preserve">Garden Terrace at Overland Park     </v>
          </cell>
          <cell r="D77">
            <v>43465</v>
          </cell>
          <cell r="E77">
            <v>56835</v>
          </cell>
          <cell r="F77">
            <v>163</v>
          </cell>
          <cell r="G77">
            <v>59495</v>
          </cell>
          <cell r="H77">
            <v>30067</v>
          </cell>
          <cell r="I77">
            <v>195</v>
          </cell>
          <cell r="J77">
            <v>130</v>
          </cell>
          <cell r="K77">
            <v>185</v>
          </cell>
          <cell r="L77">
            <v>130</v>
          </cell>
          <cell r="M77">
            <v>226373</v>
          </cell>
          <cell r="N77">
            <v>1.1358999999999999</v>
          </cell>
          <cell r="O77">
            <v>1.0416000000000001</v>
          </cell>
          <cell r="P77">
            <v>0</v>
          </cell>
          <cell r="Q77">
            <v>821554</v>
          </cell>
          <cell r="R77">
            <v>0</v>
          </cell>
          <cell r="S77">
            <v>2142883</v>
          </cell>
          <cell r="T77">
            <v>1319867</v>
          </cell>
          <cell r="U77">
            <v>0</v>
          </cell>
          <cell r="V77">
            <v>0</v>
          </cell>
        </row>
        <row r="78">
          <cell r="A78" t="str">
            <v>11313</v>
          </cell>
          <cell r="B78" t="str">
            <v>11313</v>
          </cell>
          <cell r="C78" t="str">
            <v>Lakepoint Nursing and Rehabilitation</v>
          </cell>
          <cell r="D78">
            <v>43465</v>
          </cell>
          <cell r="E78">
            <v>32641</v>
          </cell>
          <cell r="F78">
            <v>110</v>
          </cell>
          <cell r="G78">
            <v>40150</v>
          </cell>
          <cell r="H78">
            <v>15849</v>
          </cell>
          <cell r="I78">
            <v>106</v>
          </cell>
          <cell r="J78">
            <v>108</v>
          </cell>
          <cell r="K78">
            <v>111</v>
          </cell>
          <cell r="L78">
            <v>82</v>
          </cell>
          <cell r="M78">
            <v>119912</v>
          </cell>
          <cell r="N78">
            <v>1.0691999999999999</v>
          </cell>
          <cell r="O78">
            <v>1.0416000000000001</v>
          </cell>
          <cell r="P78">
            <v>0</v>
          </cell>
          <cell r="Q78">
            <v>209384</v>
          </cell>
          <cell r="R78">
            <v>294073</v>
          </cell>
          <cell r="S78">
            <v>648743</v>
          </cell>
          <cell r="T78">
            <v>708354</v>
          </cell>
          <cell r="U78">
            <v>0</v>
          </cell>
          <cell r="V78">
            <v>0</v>
          </cell>
        </row>
        <row r="79">
          <cell r="A79" t="str">
            <v>11322</v>
          </cell>
          <cell r="B79" t="str">
            <v>11322</v>
          </cell>
          <cell r="C79" t="str">
            <v>Manorcare Health Services of Wichita</v>
          </cell>
          <cell r="D79">
            <v>43100</v>
          </cell>
          <cell r="E79">
            <v>24661</v>
          </cell>
          <cell r="F79">
            <v>118</v>
          </cell>
          <cell r="G79">
            <v>43070</v>
          </cell>
          <cell r="H79">
            <v>15812</v>
          </cell>
          <cell r="I79">
            <v>133</v>
          </cell>
          <cell r="J79">
            <v>92</v>
          </cell>
          <cell r="K79">
            <v>105</v>
          </cell>
          <cell r="L79">
            <v>77</v>
          </cell>
          <cell r="M79">
            <v>99633</v>
          </cell>
          <cell r="N79">
            <v>1.1028</v>
          </cell>
          <cell r="O79">
            <v>1.0416000000000001</v>
          </cell>
          <cell r="P79">
            <v>0</v>
          </cell>
          <cell r="Q79">
            <v>556067</v>
          </cell>
          <cell r="R79">
            <v>0</v>
          </cell>
          <cell r="S79">
            <v>632990</v>
          </cell>
          <cell r="T79">
            <v>621769</v>
          </cell>
          <cell r="U79">
            <v>0</v>
          </cell>
          <cell r="V79">
            <v>18938</v>
          </cell>
        </row>
        <row r="80">
          <cell r="A80" t="str">
            <v>11336</v>
          </cell>
          <cell r="B80" t="str">
            <v>11336</v>
          </cell>
          <cell r="C80" t="str">
            <v xml:space="preserve">Promise Skilled Nursing of Overland </v>
          </cell>
          <cell r="D80">
            <v>43100</v>
          </cell>
          <cell r="E80">
            <v>11923</v>
          </cell>
          <cell r="F80">
            <v>44</v>
          </cell>
          <cell r="G80">
            <v>17508</v>
          </cell>
          <cell r="H80">
            <v>9257</v>
          </cell>
          <cell r="I80">
            <v>45</v>
          </cell>
          <cell r="J80">
            <v>61</v>
          </cell>
          <cell r="K80">
            <v>67</v>
          </cell>
          <cell r="L80">
            <v>-16</v>
          </cell>
          <cell r="M80">
            <v>56305</v>
          </cell>
          <cell r="N80">
            <v>1.5963000000000001</v>
          </cell>
          <cell r="O80">
            <v>1.0416000000000001</v>
          </cell>
          <cell r="P80">
            <v>0</v>
          </cell>
          <cell r="Q80">
            <v>421388</v>
          </cell>
          <cell r="R80">
            <v>0</v>
          </cell>
          <cell r="S80">
            <v>418437</v>
          </cell>
          <cell r="T80">
            <v>211688</v>
          </cell>
          <cell r="U80">
            <v>0</v>
          </cell>
          <cell r="V80">
            <v>153046</v>
          </cell>
        </row>
        <row r="81">
          <cell r="A81" t="str">
            <v>11345</v>
          </cell>
          <cell r="B81" t="str">
            <v>11345</v>
          </cell>
          <cell r="C81" t="str">
            <v xml:space="preserve">Garden Valley Retirement Village    </v>
          </cell>
          <cell r="D81">
            <v>43465</v>
          </cell>
          <cell r="E81">
            <v>26411</v>
          </cell>
          <cell r="F81">
            <v>78</v>
          </cell>
          <cell r="G81">
            <v>28830</v>
          </cell>
          <cell r="H81">
            <v>14728</v>
          </cell>
          <cell r="I81">
            <v>114</v>
          </cell>
          <cell r="J81">
            <v>70</v>
          </cell>
          <cell r="K81">
            <v>89</v>
          </cell>
          <cell r="L81">
            <v>63</v>
          </cell>
          <cell r="M81">
            <v>104971</v>
          </cell>
          <cell r="N81">
            <v>1.0538000000000001</v>
          </cell>
          <cell r="O81">
            <v>1.0416000000000001</v>
          </cell>
          <cell r="P81">
            <v>0</v>
          </cell>
          <cell r="Q81">
            <v>320011</v>
          </cell>
          <cell r="R81">
            <v>211742</v>
          </cell>
          <cell r="S81">
            <v>745410</v>
          </cell>
          <cell r="T81">
            <v>403991</v>
          </cell>
          <cell r="U81">
            <v>21538</v>
          </cell>
          <cell r="V81">
            <v>37209</v>
          </cell>
        </row>
        <row r="82">
          <cell r="A82" t="str">
            <v>11355</v>
          </cell>
          <cell r="B82" t="str">
            <v>11355</v>
          </cell>
          <cell r="C82" t="str">
            <v xml:space="preserve">Delmar Gardens of Lenexa            </v>
          </cell>
          <cell r="D82">
            <v>43465</v>
          </cell>
          <cell r="E82">
            <v>64182</v>
          </cell>
          <cell r="F82">
            <v>250</v>
          </cell>
          <cell r="G82">
            <v>91250</v>
          </cell>
          <cell r="H82">
            <v>47914</v>
          </cell>
          <cell r="I82">
            <v>201</v>
          </cell>
          <cell r="J82">
            <v>141</v>
          </cell>
          <cell r="K82">
            <v>186</v>
          </cell>
          <cell r="L82">
            <v>134</v>
          </cell>
          <cell r="M82">
            <v>246097</v>
          </cell>
          <cell r="N82">
            <v>0.96899999999999997</v>
          </cell>
          <cell r="O82">
            <v>1.0416000000000001</v>
          </cell>
          <cell r="P82">
            <v>0</v>
          </cell>
          <cell r="Q82">
            <v>1049558</v>
          </cell>
          <cell r="R82">
            <v>451432</v>
          </cell>
          <cell r="S82">
            <v>2379765</v>
          </cell>
          <cell r="T82">
            <v>877582</v>
          </cell>
          <cell r="U82">
            <v>96931</v>
          </cell>
          <cell r="V82">
            <v>0</v>
          </cell>
        </row>
        <row r="83">
          <cell r="A83" t="str">
            <v>11367</v>
          </cell>
          <cell r="B83" t="str">
            <v>11367</v>
          </cell>
          <cell r="C83" t="str">
            <v xml:space="preserve">Holiday Resort                      </v>
          </cell>
          <cell r="D83">
            <v>43465</v>
          </cell>
          <cell r="E83">
            <v>38535</v>
          </cell>
          <cell r="F83">
            <v>120</v>
          </cell>
          <cell r="G83">
            <v>43800</v>
          </cell>
          <cell r="H83">
            <v>22385</v>
          </cell>
          <cell r="I83">
            <v>175</v>
          </cell>
          <cell r="J83">
            <v>132</v>
          </cell>
          <cell r="K83">
            <v>158</v>
          </cell>
          <cell r="L83">
            <v>97</v>
          </cell>
          <cell r="M83">
            <v>139847</v>
          </cell>
          <cell r="N83">
            <v>0.98899999999999999</v>
          </cell>
          <cell r="O83">
            <v>1.0416000000000001</v>
          </cell>
          <cell r="P83">
            <v>0</v>
          </cell>
          <cell r="Q83">
            <v>648647</v>
          </cell>
          <cell r="R83">
            <v>353827</v>
          </cell>
          <cell r="S83">
            <v>583644</v>
          </cell>
          <cell r="T83">
            <v>428939</v>
          </cell>
          <cell r="U83">
            <v>166143</v>
          </cell>
          <cell r="V83">
            <v>0</v>
          </cell>
        </row>
        <row r="84">
          <cell r="A84" t="str">
            <v>11378</v>
          </cell>
          <cell r="B84" t="str">
            <v>11378</v>
          </cell>
          <cell r="C84" t="str">
            <v xml:space="preserve">Trinity Manor                       </v>
          </cell>
          <cell r="D84">
            <v>43465</v>
          </cell>
          <cell r="E84">
            <v>19627</v>
          </cell>
          <cell r="F84">
            <v>59</v>
          </cell>
          <cell r="G84">
            <v>21535</v>
          </cell>
          <cell r="H84">
            <v>12274</v>
          </cell>
          <cell r="I84">
            <v>78</v>
          </cell>
          <cell r="J84">
            <v>63</v>
          </cell>
          <cell r="K84">
            <v>58</v>
          </cell>
          <cell r="L84">
            <v>37</v>
          </cell>
          <cell r="M84">
            <v>73743</v>
          </cell>
          <cell r="N84">
            <v>1.0415000000000001</v>
          </cell>
          <cell r="O84">
            <v>1.0416000000000001</v>
          </cell>
          <cell r="P84">
            <v>0</v>
          </cell>
          <cell r="Q84">
            <v>201311</v>
          </cell>
          <cell r="R84">
            <v>194277</v>
          </cell>
          <cell r="S84">
            <v>415237</v>
          </cell>
          <cell r="T84">
            <v>346462</v>
          </cell>
          <cell r="U84">
            <v>28166</v>
          </cell>
          <cell r="V84">
            <v>128860</v>
          </cell>
        </row>
        <row r="85">
          <cell r="A85" t="str">
            <v>11388</v>
          </cell>
          <cell r="B85" t="str">
            <v>11388</v>
          </cell>
          <cell r="C85" t="str">
            <v xml:space="preserve">Manorcare Health Services of Topeka </v>
          </cell>
          <cell r="D85">
            <v>43100</v>
          </cell>
          <cell r="E85">
            <v>29917</v>
          </cell>
          <cell r="F85">
            <v>120</v>
          </cell>
          <cell r="G85">
            <v>43800</v>
          </cell>
          <cell r="H85">
            <v>21199</v>
          </cell>
          <cell r="I85">
            <v>122</v>
          </cell>
          <cell r="J85">
            <v>139</v>
          </cell>
          <cell r="K85">
            <v>119</v>
          </cell>
          <cell r="L85">
            <v>63</v>
          </cell>
          <cell r="M85">
            <v>116356</v>
          </cell>
          <cell r="N85">
            <v>1.0541</v>
          </cell>
          <cell r="O85">
            <v>1.0416000000000001</v>
          </cell>
          <cell r="P85">
            <v>0</v>
          </cell>
          <cell r="Q85">
            <v>538357</v>
          </cell>
          <cell r="R85">
            <v>0</v>
          </cell>
          <cell r="S85">
            <v>771126</v>
          </cell>
          <cell r="T85">
            <v>612585</v>
          </cell>
          <cell r="U85">
            <v>0</v>
          </cell>
          <cell r="V85">
            <v>386118</v>
          </cell>
        </row>
        <row r="86">
          <cell r="A86" t="str">
            <v>11391</v>
          </cell>
          <cell r="B86" t="str">
            <v>11391</v>
          </cell>
          <cell r="C86" t="str">
            <v xml:space="preserve">Brandon Woods at Alvamar            </v>
          </cell>
          <cell r="D86">
            <v>43465</v>
          </cell>
          <cell r="E86">
            <v>30340</v>
          </cell>
          <cell r="F86">
            <v>140</v>
          </cell>
          <cell r="G86">
            <v>51100</v>
          </cell>
          <cell r="H86">
            <v>17107</v>
          </cell>
          <cell r="I86">
            <v>229</v>
          </cell>
          <cell r="J86">
            <v>161</v>
          </cell>
          <cell r="K86">
            <v>214</v>
          </cell>
          <cell r="L86">
            <v>71</v>
          </cell>
          <cell r="M86">
            <v>127127</v>
          </cell>
          <cell r="N86">
            <v>1.0135000000000001</v>
          </cell>
          <cell r="O86">
            <v>1.0416000000000001</v>
          </cell>
          <cell r="P86">
            <v>0</v>
          </cell>
          <cell r="Q86">
            <v>486447</v>
          </cell>
          <cell r="R86">
            <v>225026</v>
          </cell>
          <cell r="S86">
            <v>792190</v>
          </cell>
          <cell r="T86">
            <v>688860</v>
          </cell>
          <cell r="U86">
            <v>20496</v>
          </cell>
          <cell r="V86">
            <v>93387</v>
          </cell>
        </row>
        <row r="87">
          <cell r="A87" t="str">
            <v>11414</v>
          </cell>
          <cell r="B87" t="str">
            <v>11414</v>
          </cell>
          <cell r="C87" t="str">
            <v xml:space="preserve">Serenity Rehab and Nursing Overland </v>
          </cell>
          <cell r="D87">
            <v>43465</v>
          </cell>
          <cell r="E87">
            <v>42061</v>
          </cell>
          <cell r="F87">
            <v>165</v>
          </cell>
          <cell r="G87">
            <v>54765</v>
          </cell>
          <cell r="H87">
            <v>34611</v>
          </cell>
          <cell r="I87">
            <v>68</v>
          </cell>
          <cell r="J87">
            <v>177</v>
          </cell>
          <cell r="K87">
            <v>69</v>
          </cell>
          <cell r="L87">
            <v>17</v>
          </cell>
          <cell r="M87">
            <v>154468</v>
          </cell>
          <cell r="N87">
            <v>1.2103999999999999</v>
          </cell>
          <cell r="O87">
            <v>1.0416000000000001</v>
          </cell>
          <cell r="P87">
            <v>0</v>
          </cell>
          <cell r="Q87">
            <v>426727</v>
          </cell>
          <cell r="R87">
            <v>0</v>
          </cell>
          <cell r="S87">
            <v>664061</v>
          </cell>
          <cell r="T87">
            <v>723396</v>
          </cell>
          <cell r="U87">
            <v>0</v>
          </cell>
          <cell r="V87">
            <v>2960523</v>
          </cell>
        </row>
        <row r="88">
          <cell r="A88" t="str">
            <v>11423</v>
          </cell>
          <cell r="B88" t="str">
            <v>11423</v>
          </cell>
          <cell r="C88" t="str">
            <v xml:space="preserve">Villa Saint Joseph                  </v>
          </cell>
          <cell r="D88">
            <v>43465</v>
          </cell>
          <cell r="E88">
            <v>24996</v>
          </cell>
          <cell r="F88">
            <v>132</v>
          </cell>
          <cell r="G88">
            <v>48180</v>
          </cell>
          <cell r="H88">
            <v>11599</v>
          </cell>
          <cell r="I88">
            <v>77</v>
          </cell>
          <cell r="J88">
            <v>80</v>
          </cell>
          <cell r="K88">
            <v>81</v>
          </cell>
          <cell r="L88">
            <v>47</v>
          </cell>
          <cell r="M88">
            <v>102965</v>
          </cell>
          <cell r="N88">
            <v>1.0851999999999999</v>
          </cell>
          <cell r="O88">
            <v>1.0416000000000001</v>
          </cell>
          <cell r="P88">
            <v>0</v>
          </cell>
          <cell r="Q88">
            <v>578761</v>
          </cell>
          <cell r="R88">
            <v>0</v>
          </cell>
          <cell r="S88">
            <v>831306</v>
          </cell>
          <cell r="T88">
            <v>783012</v>
          </cell>
          <cell r="U88">
            <v>0</v>
          </cell>
          <cell r="V88">
            <v>354954</v>
          </cell>
        </row>
        <row r="89">
          <cell r="A89" t="str">
            <v>11448</v>
          </cell>
          <cell r="B89" t="str">
            <v>11448</v>
          </cell>
          <cell r="C89" t="str">
            <v xml:space="preserve">Medicalodges Independence           </v>
          </cell>
          <cell r="D89">
            <v>43465</v>
          </cell>
          <cell r="E89">
            <v>15040</v>
          </cell>
          <cell r="F89">
            <v>50</v>
          </cell>
          <cell r="G89">
            <v>18250</v>
          </cell>
          <cell r="H89">
            <v>9797</v>
          </cell>
          <cell r="I89">
            <v>59</v>
          </cell>
          <cell r="J89">
            <v>45</v>
          </cell>
          <cell r="K89">
            <v>52</v>
          </cell>
          <cell r="L89">
            <v>35</v>
          </cell>
          <cell r="M89">
            <v>68134</v>
          </cell>
          <cell r="N89">
            <v>1.0122</v>
          </cell>
          <cell r="O89">
            <v>1.0416000000000001</v>
          </cell>
          <cell r="P89">
            <v>0</v>
          </cell>
          <cell r="Q89">
            <v>164399</v>
          </cell>
          <cell r="R89">
            <v>47072</v>
          </cell>
          <cell r="S89">
            <v>440738</v>
          </cell>
          <cell r="T89">
            <v>277685</v>
          </cell>
          <cell r="U89">
            <v>46583</v>
          </cell>
          <cell r="V89">
            <v>0</v>
          </cell>
        </row>
        <row r="90">
          <cell r="A90" t="str">
            <v>11459</v>
          </cell>
          <cell r="B90" t="str">
            <v>11459</v>
          </cell>
          <cell r="C90" t="str">
            <v>Pinnacle Park Nursing and Rehabilita</v>
          </cell>
          <cell r="D90">
            <v>43465</v>
          </cell>
          <cell r="E90">
            <v>20876</v>
          </cell>
          <cell r="F90">
            <v>60</v>
          </cell>
          <cell r="G90">
            <v>21900</v>
          </cell>
          <cell r="H90">
            <v>11922</v>
          </cell>
          <cell r="I90">
            <v>50</v>
          </cell>
          <cell r="J90">
            <v>22</v>
          </cell>
          <cell r="K90">
            <v>56</v>
          </cell>
          <cell r="L90">
            <v>29</v>
          </cell>
          <cell r="M90">
            <v>58803</v>
          </cell>
          <cell r="N90">
            <v>1.0527</v>
          </cell>
          <cell r="O90">
            <v>1.0416000000000001</v>
          </cell>
          <cell r="P90">
            <v>0</v>
          </cell>
          <cell r="Q90">
            <v>192606</v>
          </cell>
          <cell r="R90">
            <v>41567</v>
          </cell>
          <cell r="S90">
            <v>402819</v>
          </cell>
          <cell r="T90">
            <v>361649</v>
          </cell>
          <cell r="U90">
            <v>4518</v>
          </cell>
          <cell r="V90">
            <v>0</v>
          </cell>
        </row>
        <row r="91">
          <cell r="A91" t="str">
            <v>11467</v>
          </cell>
          <cell r="B91" t="str">
            <v>11467</v>
          </cell>
          <cell r="C91" t="str">
            <v xml:space="preserve">Hilltop Lodge Nursing Home          </v>
          </cell>
          <cell r="D91">
            <v>43100</v>
          </cell>
          <cell r="E91">
            <v>29390</v>
          </cell>
          <cell r="F91">
            <v>90</v>
          </cell>
          <cell r="G91">
            <v>34215</v>
          </cell>
          <cell r="H91">
            <v>12253</v>
          </cell>
          <cell r="I91">
            <v>125</v>
          </cell>
          <cell r="J91">
            <v>86</v>
          </cell>
          <cell r="K91">
            <v>143</v>
          </cell>
          <cell r="L91">
            <v>80</v>
          </cell>
          <cell r="M91">
            <v>131208</v>
          </cell>
          <cell r="N91">
            <v>1.0195000000000001</v>
          </cell>
          <cell r="O91">
            <v>1.0416000000000001</v>
          </cell>
          <cell r="P91">
            <v>0</v>
          </cell>
          <cell r="Q91">
            <v>312302</v>
          </cell>
          <cell r="R91">
            <v>0</v>
          </cell>
          <cell r="S91">
            <v>1133462</v>
          </cell>
          <cell r="T91">
            <v>337762</v>
          </cell>
          <cell r="U91">
            <v>93821</v>
          </cell>
          <cell r="V91">
            <v>273838</v>
          </cell>
        </row>
        <row r="92">
          <cell r="A92" t="str">
            <v>11478</v>
          </cell>
          <cell r="B92" t="str">
            <v>11478</v>
          </cell>
          <cell r="C92" t="str">
            <v xml:space="preserve">Delmar Gardens of Overland Park     </v>
          </cell>
          <cell r="D92">
            <v>43465</v>
          </cell>
          <cell r="E92">
            <v>32670</v>
          </cell>
          <cell r="F92">
            <v>120</v>
          </cell>
          <cell r="G92">
            <v>43800</v>
          </cell>
          <cell r="H92">
            <v>24529</v>
          </cell>
          <cell r="I92">
            <v>117</v>
          </cell>
          <cell r="J92">
            <v>83</v>
          </cell>
          <cell r="K92">
            <v>102</v>
          </cell>
          <cell r="L92">
            <v>69</v>
          </cell>
          <cell r="M92">
            <v>128531</v>
          </cell>
          <cell r="N92">
            <v>0.99</v>
          </cell>
          <cell r="O92">
            <v>1.0416000000000001</v>
          </cell>
          <cell r="P92">
            <v>0</v>
          </cell>
          <cell r="Q92">
            <v>511177</v>
          </cell>
          <cell r="R92">
            <v>303836</v>
          </cell>
          <cell r="S92">
            <v>1079763</v>
          </cell>
          <cell r="T92">
            <v>678706</v>
          </cell>
          <cell r="U92">
            <v>46059</v>
          </cell>
          <cell r="V92">
            <v>0</v>
          </cell>
        </row>
        <row r="93">
          <cell r="A93" t="str">
            <v>11480</v>
          </cell>
          <cell r="B93" t="str">
            <v>11480</v>
          </cell>
          <cell r="C93" t="str">
            <v xml:space="preserve">Salina Presbyterian Manor           </v>
          </cell>
          <cell r="D93">
            <v>43465</v>
          </cell>
          <cell r="E93">
            <v>21152</v>
          </cell>
          <cell r="F93">
            <v>60</v>
          </cell>
          <cell r="G93">
            <v>21900</v>
          </cell>
          <cell r="H93">
            <v>3495</v>
          </cell>
          <cell r="I93">
            <v>112</v>
          </cell>
          <cell r="J93">
            <v>42</v>
          </cell>
          <cell r="K93">
            <v>112</v>
          </cell>
          <cell r="L93">
            <v>75</v>
          </cell>
          <cell r="M93">
            <v>102447</v>
          </cell>
          <cell r="N93">
            <v>1.0026999999999999</v>
          </cell>
          <cell r="O93">
            <v>1.0416000000000001</v>
          </cell>
          <cell r="P93">
            <v>0</v>
          </cell>
          <cell r="Q93">
            <v>284208</v>
          </cell>
          <cell r="R93">
            <v>327396</v>
          </cell>
          <cell r="S93">
            <v>506127</v>
          </cell>
          <cell r="T93">
            <v>554820</v>
          </cell>
          <cell r="U93">
            <v>38566</v>
          </cell>
          <cell r="V93">
            <v>0</v>
          </cell>
        </row>
        <row r="94">
          <cell r="A94" t="str">
            <v>11491</v>
          </cell>
          <cell r="B94" t="str">
            <v>11491</v>
          </cell>
          <cell r="C94" t="str">
            <v xml:space="preserve">Stoneybrook Retirement Community    </v>
          </cell>
          <cell r="D94">
            <v>43465</v>
          </cell>
          <cell r="E94">
            <v>18822</v>
          </cell>
          <cell r="F94">
            <v>70</v>
          </cell>
          <cell r="G94">
            <v>25550</v>
          </cell>
          <cell r="H94">
            <v>15772</v>
          </cell>
          <cell r="I94">
            <v>78</v>
          </cell>
          <cell r="J94">
            <v>94</v>
          </cell>
          <cell r="K94">
            <v>61</v>
          </cell>
          <cell r="L94">
            <v>24</v>
          </cell>
          <cell r="M94">
            <v>71327</v>
          </cell>
          <cell r="N94">
            <v>0.9355</v>
          </cell>
          <cell r="O94">
            <v>1.0416000000000001</v>
          </cell>
          <cell r="P94">
            <v>0</v>
          </cell>
          <cell r="Q94">
            <v>326759</v>
          </cell>
          <cell r="R94">
            <v>83073</v>
          </cell>
          <cell r="S94">
            <v>426833</v>
          </cell>
          <cell r="T94">
            <v>253405</v>
          </cell>
          <cell r="U94">
            <v>102852</v>
          </cell>
          <cell r="V94">
            <v>0</v>
          </cell>
        </row>
        <row r="95">
          <cell r="A95" t="str">
            <v>11505</v>
          </cell>
          <cell r="B95" t="str">
            <v>11505</v>
          </cell>
          <cell r="C95" t="str">
            <v xml:space="preserve">Legacy at College Hill              </v>
          </cell>
          <cell r="D95">
            <v>43465</v>
          </cell>
          <cell r="E95">
            <v>24259</v>
          </cell>
          <cell r="F95">
            <v>85</v>
          </cell>
          <cell r="G95">
            <v>31025</v>
          </cell>
          <cell r="H95">
            <v>21762</v>
          </cell>
          <cell r="I95">
            <v>54</v>
          </cell>
          <cell r="J95">
            <v>56</v>
          </cell>
          <cell r="K95">
            <v>78</v>
          </cell>
          <cell r="L95">
            <v>50</v>
          </cell>
          <cell r="M95">
            <v>93258</v>
          </cell>
          <cell r="N95">
            <v>1.1142000000000001</v>
          </cell>
          <cell r="O95">
            <v>1.0416000000000001</v>
          </cell>
          <cell r="P95">
            <v>0</v>
          </cell>
          <cell r="Q95">
            <v>393022</v>
          </cell>
          <cell r="R95">
            <v>199543</v>
          </cell>
          <cell r="S95">
            <v>429253</v>
          </cell>
          <cell r="T95">
            <v>418014</v>
          </cell>
          <cell r="U95">
            <v>0</v>
          </cell>
          <cell r="V95">
            <v>0</v>
          </cell>
        </row>
        <row r="96">
          <cell r="A96" t="str">
            <v>11514</v>
          </cell>
          <cell r="B96" t="str">
            <v>11514</v>
          </cell>
          <cell r="C96" t="str">
            <v xml:space="preserve">Windsor Place                       </v>
          </cell>
          <cell r="D96">
            <v>43465</v>
          </cell>
          <cell r="E96">
            <v>43067</v>
          </cell>
          <cell r="F96">
            <v>147</v>
          </cell>
          <cell r="G96">
            <v>53655</v>
          </cell>
          <cell r="H96">
            <v>28856</v>
          </cell>
          <cell r="I96">
            <v>238</v>
          </cell>
          <cell r="J96">
            <v>58</v>
          </cell>
          <cell r="K96">
            <v>220</v>
          </cell>
          <cell r="L96">
            <v>191</v>
          </cell>
          <cell r="M96">
            <v>207830</v>
          </cell>
          <cell r="N96">
            <v>1.0641</v>
          </cell>
          <cell r="O96">
            <v>1.0416000000000001</v>
          </cell>
          <cell r="P96">
            <v>0</v>
          </cell>
          <cell r="Q96">
            <v>646154</v>
          </cell>
          <cell r="R96">
            <v>286642</v>
          </cell>
          <cell r="S96">
            <v>1433220</v>
          </cell>
          <cell r="T96">
            <v>876770</v>
          </cell>
          <cell r="U96">
            <v>149768</v>
          </cell>
          <cell r="V96">
            <v>0</v>
          </cell>
        </row>
        <row r="97">
          <cell r="A97" t="str">
            <v>15023</v>
          </cell>
          <cell r="B97" t="str">
            <v>15023</v>
          </cell>
          <cell r="C97" t="str">
            <v xml:space="preserve">Atchison Senior Village             </v>
          </cell>
          <cell r="D97">
            <v>43465</v>
          </cell>
          <cell r="E97">
            <v>16347</v>
          </cell>
          <cell r="F97">
            <v>54</v>
          </cell>
          <cell r="G97">
            <v>19710</v>
          </cell>
          <cell r="H97">
            <v>8593</v>
          </cell>
          <cell r="I97">
            <v>69</v>
          </cell>
          <cell r="J97">
            <v>38</v>
          </cell>
          <cell r="K97">
            <v>65</v>
          </cell>
          <cell r="L97">
            <v>43</v>
          </cell>
          <cell r="M97">
            <v>82228</v>
          </cell>
          <cell r="N97">
            <v>0.9496</v>
          </cell>
          <cell r="O97">
            <v>1.0416000000000001</v>
          </cell>
          <cell r="P97">
            <v>0</v>
          </cell>
          <cell r="Q97">
            <v>256711</v>
          </cell>
          <cell r="R97">
            <v>146790</v>
          </cell>
          <cell r="S97">
            <v>507125</v>
          </cell>
          <cell r="T97">
            <v>275623</v>
          </cell>
          <cell r="U97">
            <v>87180</v>
          </cell>
          <cell r="V97">
            <v>39110</v>
          </cell>
        </row>
        <row r="98">
          <cell r="A98" t="str">
            <v>15045</v>
          </cell>
          <cell r="B98" t="str">
            <v>15045</v>
          </cell>
          <cell r="C98" t="str">
            <v xml:space="preserve">Medicalodges Fort Scott             </v>
          </cell>
          <cell r="D98">
            <v>43465</v>
          </cell>
          <cell r="E98">
            <v>21453</v>
          </cell>
          <cell r="F98">
            <v>61</v>
          </cell>
          <cell r="G98">
            <v>22265</v>
          </cell>
          <cell r="H98">
            <v>11479</v>
          </cell>
          <cell r="I98">
            <v>64</v>
          </cell>
          <cell r="J98">
            <v>57</v>
          </cell>
          <cell r="K98">
            <v>75</v>
          </cell>
          <cell r="L98">
            <v>39</v>
          </cell>
          <cell r="M98">
            <v>81998</v>
          </cell>
          <cell r="N98">
            <v>1.0601</v>
          </cell>
          <cell r="O98">
            <v>1.0416000000000001</v>
          </cell>
          <cell r="P98">
            <v>0</v>
          </cell>
          <cell r="Q98">
            <v>133711</v>
          </cell>
          <cell r="R98">
            <v>110172</v>
          </cell>
          <cell r="S98">
            <v>483032</v>
          </cell>
          <cell r="T98">
            <v>427309</v>
          </cell>
          <cell r="U98">
            <v>55404</v>
          </cell>
          <cell r="V98">
            <v>75045</v>
          </cell>
        </row>
        <row r="99">
          <cell r="A99" t="str">
            <v>15113</v>
          </cell>
          <cell r="B99" t="str">
            <v>15113</v>
          </cell>
          <cell r="C99" t="str">
            <v xml:space="preserve">Lake Point Nursing Center           </v>
          </cell>
          <cell r="D99">
            <v>43465</v>
          </cell>
          <cell r="E99">
            <v>31470</v>
          </cell>
          <cell r="F99">
            <v>100</v>
          </cell>
          <cell r="G99">
            <v>36500</v>
          </cell>
          <cell r="H99">
            <v>17610</v>
          </cell>
          <cell r="I99">
            <v>108</v>
          </cell>
          <cell r="J99">
            <v>96</v>
          </cell>
          <cell r="K99">
            <v>111</v>
          </cell>
          <cell r="L99">
            <v>92</v>
          </cell>
          <cell r="M99">
            <v>115174</v>
          </cell>
          <cell r="N99">
            <v>0.98960000000000004</v>
          </cell>
          <cell r="O99">
            <v>1.0416000000000001</v>
          </cell>
          <cell r="P99">
            <v>0</v>
          </cell>
          <cell r="Q99">
            <v>318902</v>
          </cell>
          <cell r="R99">
            <v>0</v>
          </cell>
          <cell r="S99">
            <v>913853</v>
          </cell>
          <cell r="T99">
            <v>555245</v>
          </cell>
          <cell r="U99">
            <v>0</v>
          </cell>
          <cell r="V99">
            <v>0</v>
          </cell>
        </row>
        <row r="100">
          <cell r="A100" t="str">
            <v>15168</v>
          </cell>
          <cell r="B100" t="str">
            <v>15168</v>
          </cell>
          <cell r="C100" t="str">
            <v xml:space="preserve">Clay Center Presbyterian Manor      </v>
          </cell>
          <cell r="D100">
            <v>43465</v>
          </cell>
          <cell r="E100">
            <v>10428</v>
          </cell>
          <cell r="F100">
            <v>30</v>
          </cell>
          <cell r="G100">
            <v>10950</v>
          </cell>
          <cell r="H100">
            <v>3385</v>
          </cell>
          <cell r="I100">
            <v>56</v>
          </cell>
          <cell r="J100">
            <v>20</v>
          </cell>
          <cell r="K100">
            <v>57</v>
          </cell>
          <cell r="L100">
            <v>36</v>
          </cell>
          <cell r="M100">
            <v>50592</v>
          </cell>
          <cell r="N100">
            <v>1.0948</v>
          </cell>
          <cell r="O100">
            <v>1.0416000000000001</v>
          </cell>
          <cell r="P100">
            <v>0</v>
          </cell>
          <cell r="Q100">
            <v>115002</v>
          </cell>
          <cell r="R100">
            <v>158779</v>
          </cell>
          <cell r="S100">
            <v>241433</v>
          </cell>
          <cell r="T100">
            <v>353221</v>
          </cell>
          <cell r="U100">
            <v>1238</v>
          </cell>
          <cell r="V100">
            <v>97124</v>
          </cell>
        </row>
        <row r="101">
          <cell r="A101" t="str">
            <v>15214</v>
          </cell>
          <cell r="B101" t="str">
            <v>15214</v>
          </cell>
          <cell r="C101" t="str">
            <v xml:space="preserve">The Nicol Home, Inc.                </v>
          </cell>
          <cell r="D101">
            <v>43465</v>
          </cell>
          <cell r="E101">
            <v>10456</v>
          </cell>
          <cell r="F101">
            <v>32</v>
          </cell>
          <cell r="G101">
            <v>11680</v>
          </cell>
          <cell r="H101">
            <v>7509</v>
          </cell>
          <cell r="I101">
            <v>41</v>
          </cell>
          <cell r="J101">
            <v>25</v>
          </cell>
          <cell r="K101">
            <v>43</v>
          </cell>
          <cell r="L101">
            <v>22</v>
          </cell>
          <cell r="M101">
            <v>46778</v>
          </cell>
          <cell r="N101">
            <v>0.89439999999999997</v>
          </cell>
          <cell r="O101">
            <v>1.0416000000000001</v>
          </cell>
          <cell r="P101">
            <v>0</v>
          </cell>
          <cell r="Q101">
            <v>216242</v>
          </cell>
          <cell r="R101">
            <v>61064</v>
          </cell>
          <cell r="S101">
            <v>387549</v>
          </cell>
          <cell r="T101">
            <v>48209</v>
          </cell>
          <cell r="U101">
            <v>0</v>
          </cell>
          <cell r="V101">
            <v>88806</v>
          </cell>
        </row>
        <row r="102">
          <cell r="A102" t="str">
            <v>15226</v>
          </cell>
          <cell r="B102" t="str">
            <v>15226</v>
          </cell>
          <cell r="C102" t="str">
            <v xml:space="preserve">Mt Joseph Senior Village, LLC       </v>
          </cell>
          <cell r="D102">
            <v>43465</v>
          </cell>
          <cell r="E102">
            <v>17121</v>
          </cell>
          <cell r="F102">
            <v>60</v>
          </cell>
          <cell r="G102">
            <v>21900</v>
          </cell>
          <cell r="H102">
            <v>7530</v>
          </cell>
          <cell r="I102">
            <v>91</v>
          </cell>
          <cell r="J102">
            <v>51</v>
          </cell>
          <cell r="K102">
            <v>99</v>
          </cell>
          <cell r="L102">
            <v>60</v>
          </cell>
          <cell r="M102">
            <v>68435</v>
          </cell>
          <cell r="N102">
            <v>1.0498000000000001</v>
          </cell>
          <cell r="O102">
            <v>1.0416000000000001</v>
          </cell>
          <cell r="P102">
            <v>0</v>
          </cell>
          <cell r="Q102">
            <v>310693</v>
          </cell>
          <cell r="R102">
            <v>49232</v>
          </cell>
          <cell r="S102">
            <v>470095</v>
          </cell>
          <cell r="T102">
            <v>298474</v>
          </cell>
          <cell r="U102">
            <v>0</v>
          </cell>
          <cell r="V102">
            <v>0</v>
          </cell>
        </row>
        <row r="103">
          <cell r="A103" t="str">
            <v>15305</v>
          </cell>
          <cell r="B103" t="str">
            <v>15305</v>
          </cell>
          <cell r="C103" t="str">
            <v xml:space="preserve">Medicalodges Frontenac              </v>
          </cell>
          <cell r="D103">
            <v>43465</v>
          </cell>
          <cell r="E103">
            <v>18305</v>
          </cell>
          <cell r="F103">
            <v>65</v>
          </cell>
          <cell r="G103">
            <v>26125</v>
          </cell>
          <cell r="H103">
            <v>10068</v>
          </cell>
          <cell r="I103">
            <v>76</v>
          </cell>
          <cell r="J103">
            <v>39</v>
          </cell>
          <cell r="K103">
            <v>74</v>
          </cell>
          <cell r="L103">
            <v>49</v>
          </cell>
          <cell r="M103">
            <v>82286</v>
          </cell>
          <cell r="N103">
            <v>1.0398000000000001</v>
          </cell>
          <cell r="O103">
            <v>1.0416000000000001</v>
          </cell>
          <cell r="P103">
            <v>0</v>
          </cell>
          <cell r="Q103">
            <v>125508</v>
          </cell>
          <cell r="R103">
            <v>97634</v>
          </cell>
          <cell r="S103">
            <v>547747</v>
          </cell>
          <cell r="T103">
            <v>398930</v>
          </cell>
          <cell r="U103">
            <v>26111</v>
          </cell>
          <cell r="V103">
            <v>0</v>
          </cell>
        </row>
        <row r="104">
          <cell r="A104" t="str">
            <v>15316</v>
          </cell>
          <cell r="B104" t="str">
            <v>15316</v>
          </cell>
          <cell r="C104" t="str">
            <v xml:space="preserve">Medicalodges Girard                 </v>
          </cell>
          <cell r="D104">
            <v>43465</v>
          </cell>
          <cell r="E104">
            <v>9799</v>
          </cell>
          <cell r="F104">
            <v>40</v>
          </cell>
          <cell r="G104">
            <v>14600</v>
          </cell>
          <cell r="H104">
            <v>5991</v>
          </cell>
          <cell r="I104">
            <v>32</v>
          </cell>
          <cell r="J104">
            <v>21</v>
          </cell>
          <cell r="K104">
            <v>40</v>
          </cell>
          <cell r="L104">
            <v>21</v>
          </cell>
          <cell r="M104">
            <v>45647</v>
          </cell>
          <cell r="N104">
            <v>0.97899999999999998</v>
          </cell>
          <cell r="O104">
            <v>1.0416000000000001</v>
          </cell>
          <cell r="P104">
            <v>0</v>
          </cell>
          <cell r="Q104">
            <v>68787</v>
          </cell>
          <cell r="R104">
            <v>32345</v>
          </cell>
          <cell r="S104">
            <v>292219</v>
          </cell>
          <cell r="T104">
            <v>226643</v>
          </cell>
          <cell r="U104">
            <v>0</v>
          </cell>
          <cell r="V104">
            <v>0</v>
          </cell>
        </row>
        <row r="105">
          <cell r="A105" t="str">
            <v>15349</v>
          </cell>
          <cell r="B105" t="str">
            <v>15349</v>
          </cell>
          <cell r="C105" t="str">
            <v xml:space="preserve">Legacy at Herington                 </v>
          </cell>
          <cell r="D105">
            <v>43465</v>
          </cell>
          <cell r="E105">
            <v>14010</v>
          </cell>
          <cell r="F105">
            <v>45</v>
          </cell>
          <cell r="G105">
            <v>16425</v>
          </cell>
          <cell r="H105">
            <v>7712</v>
          </cell>
          <cell r="I105">
            <v>42</v>
          </cell>
          <cell r="J105">
            <v>18</v>
          </cell>
          <cell r="K105">
            <v>63</v>
          </cell>
          <cell r="L105">
            <v>34</v>
          </cell>
          <cell r="M105">
            <v>59225</v>
          </cell>
          <cell r="N105">
            <v>1.2765</v>
          </cell>
          <cell r="O105">
            <v>1.0416000000000001</v>
          </cell>
          <cell r="P105">
            <v>0</v>
          </cell>
          <cell r="Q105">
            <v>95480</v>
          </cell>
          <cell r="R105">
            <v>164439</v>
          </cell>
          <cell r="S105">
            <v>317284</v>
          </cell>
          <cell r="T105">
            <v>337091</v>
          </cell>
          <cell r="U105">
            <v>23369</v>
          </cell>
          <cell r="V105">
            <v>2749</v>
          </cell>
        </row>
        <row r="106">
          <cell r="A106" t="str">
            <v>15364</v>
          </cell>
          <cell r="B106" t="str">
            <v>15364</v>
          </cell>
          <cell r="C106" t="str">
            <v xml:space="preserve">Baldwin Healthcare &amp; Rehab Center   </v>
          </cell>
          <cell r="D106">
            <v>43465</v>
          </cell>
          <cell r="E106">
            <v>18940</v>
          </cell>
          <cell r="F106">
            <v>60</v>
          </cell>
          <cell r="G106">
            <v>21900</v>
          </cell>
          <cell r="H106">
            <v>11157</v>
          </cell>
          <cell r="I106">
            <v>75</v>
          </cell>
          <cell r="J106">
            <v>44</v>
          </cell>
          <cell r="K106">
            <v>81</v>
          </cell>
          <cell r="L106">
            <v>55</v>
          </cell>
          <cell r="M106">
            <v>70815</v>
          </cell>
          <cell r="N106">
            <v>1.1677999999999999</v>
          </cell>
          <cell r="O106">
            <v>1.0416000000000001</v>
          </cell>
          <cell r="P106">
            <v>0</v>
          </cell>
          <cell r="Q106">
            <v>177929</v>
          </cell>
          <cell r="R106">
            <v>133639</v>
          </cell>
          <cell r="S106">
            <v>496667</v>
          </cell>
          <cell r="T106">
            <v>519918</v>
          </cell>
          <cell r="U106">
            <v>0</v>
          </cell>
          <cell r="V106">
            <v>0</v>
          </cell>
        </row>
        <row r="107">
          <cell r="A107" t="str">
            <v>15385</v>
          </cell>
          <cell r="B107" t="str">
            <v>15385</v>
          </cell>
          <cell r="C107" t="str">
            <v>Shawnee Gardens Healthcare and Rehab</v>
          </cell>
          <cell r="D107">
            <v>43465</v>
          </cell>
          <cell r="E107">
            <v>42611</v>
          </cell>
          <cell r="F107">
            <v>130</v>
          </cell>
          <cell r="G107">
            <v>46070</v>
          </cell>
          <cell r="H107">
            <v>27993</v>
          </cell>
          <cell r="I107">
            <v>117</v>
          </cell>
          <cell r="J107">
            <v>106</v>
          </cell>
          <cell r="K107">
            <v>120</v>
          </cell>
          <cell r="L107">
            <v>66</v>
          </cell>
          <cell r="M107">
            <v>145299</v>
          </cell>
          <cell r="N107">
            <v>1.1917</v>
          </cell>
          <cell r="O107">
            <v>1.0416000000000001</v>
          </cell>
          <cell r="P107">
            <v>0</v>
          </cell>
          <cell r="Q107">
            <v>722171</v>
          </cell>
          <cell r="R107">
            <v>301234</v>
          </cell>
          <cell r="S107">
            <v>1085417</v>
          </cell>
          <cell r="T107">
            <v>942709</v>
          </cell>
          <cell r="U107">
            <v>0</v>
          </cell>
          <cell r="V107">
            <v>6150</v>
          </cell>
        </row>
        <row r="108">
          <cell r="A108" t="str">
            <v>15416</v>
          </cell>
          <cell r="B108" t="str">
            <v>15416</v>
          </cell>
          <cell r="C108" t="str">
            <v xml:space="preserve">Good Sam Society-Ellsworth Village  </v>
          </cell>
          <cell r="D108">
            <v>43465</v>
          </cell>
          <cell r="E108">
            <v>19184</v>
          </cell>
          <cell r="F108">
            <v>59</v>
          </cell>
          <cell r="G108">
            <v>21535</v>
          </cell>
          <cell r="H108">
            <v>9862</v>
          </cell>
          <cell r="I108">
            <v>56</v>
          </cell>
          <cell r="J108">
            <v>49</v>
          </cell>
          <cell r="K108">
            <v>56</v>
          </cell>
          <cell r="L108">
            <v>29</v>
          </cell>
          <cell r="M108">
            <v>77107</v>
          </cell>
          <cell r="N108">
            <v>1.0256000000000001</v>
          </cell>
          <cell r="O108">
            <v>1.0416000000000001</v>
          </cell>
          <cell r="P108">
            <v>0</v>
          </cell>
          <cell r="Q108">
            <v>146018</v>
          </cell>
          <cell r="R108">
            <v>170403</v>
          </cell>
          <cell r="S108">
            <v>432775</v>
          </cell>
          <cell r="T108">
            <v>339366</v>
          </cell>
          <cell r="U108">
            <v>54369</v>
          </cell>
          <cell r="V108">
            <v>241638</v>
          </cell>
        </row>
        <row r="109">
          <cell r="A109" t="str">
            <v>15430</v>
          </cell>
          <cell r="B109" t="str">
            <v>15430</v>
          </cell>
          <cell r="C109" t="str">
            <v xml:space="preserve">Homestead Health &amp; Rehab            </v>
          </cell>
          <cell r="D109">
            <v>43465</v>
          </cell>
          <cell r="E109">
            <v>10119</v>
          </cell>
          <cell r="F109">
            <v>39</v>
          </cell>
          <cell r="G109">
            <v>14235</v>
          </cell>
          <cell r="H109">
            <v>7258</v>
          </cell>
          <cell r="I109">
            <v>50</v>
          </cell>
          <cell r="J109">
            <v>62</v>
          </cell>
          <cell r="K109">
            <v>0</v>
          </cell>
          <cell r="L109">
            <v>0</v>
          </cell>
          <cell r="M109">
            <v>48515</v>
          </cell>
          <cell r="N109">
            <v>1.0645</v>
          </cell>
          <cell r="O109">
            <v>1.0416000000000001</v>
          </cell>
          <cell r="P109">
            <v>0</v>
          </cell>
          <cell r="Q109">
            <v>122532</v>
          </cell>
          <cell r="R109">
            <v>67776</v>
          </cell>
          <cell r="S109">
            <v>225486</v>
          </cell>
          <cell r="T109">
            <v>166066</v>
          </cell>
          <cell r="U109">
            <v>121160</v>
          </cell>
          <cell r="V109">
            <v>0</v>
          </cell>
        </row>
        <row r="110">
          <cell r="A110" t="str">
            <v>15462</v>
          </cell>
          <cell r="B110" t="str">
            <v>15462</v>
          </cell>
          <cell r="C110" t="str">
            <v xml:space="preserve">Hill Top House                      </v>
          </cell>
          <cell r="D110">
            <v>43465</v>
          </cell>
          <cell r="E110">
            <v>7977</v>
          </cell>
          <cell r="F110">
            <v>30</v>
          </cell>
          <cell r="G110">
            <v>11128</v>
          </cell>
          <cell r="H110">
            <v>4468</v>
          </cell>
          <cell r="I110">
            <v>46</v>
          </cell>
          <cell r="J110">
            <v>11</v>
          </cell>
          <cell r="K110">
            <v>54</v>
          </cell>
          <cell r="L110">
            <v>39</v>
          </cell>
          <cell r="M110">
            <v>40867</v>
          </cell>
          <cell r="N110">
            <v>0.90339999999999998</v>
          </cell>
          <cell r="O110">
            <v>1.0416000000000001</v>
          </cell>
          <cell r="P110">
            <v>0</v>
          </cell>
          <cell r="Q110">
            <v>44216</v>
          </cell>
          <cell r="R110">
            <v>61460</v>
          </cell>
          <cell r="S110">
            <v>254902</v>
          </cell>
          <cell r="T110">
            <v>326041</v>
          </cell>
          <cell r="U110">
            <v>32796</v>
          </cell>
          <cell r="V110">
            <v>43750</v>
          </cell>
        </row>
        <row r="111">
          <cell r="A111" t="str">
            <v>15486</v>
          </cell>
          <cell r="B111" t="str">
            <v>15486</v>
          </cell>
          <cell r="C111" t="str">
            <v>Richmond Healthcare and Rehab Center</v>
          </cell>
          <cell r="D111">
            <v>43465</v>
          </cell>
          <cell r="E111">
            <v>16647</v>
          </cell>
          <cell r="F111">
            <v>60</v>
          </cell>
          <cell r="G111">
            <v>21900</v>
          </cell>
          <cell r="H111">
            <v>10542</v>
          </cell>
          <cell r="I111">
            <v>58</v>
          </cell>
          <cell r="J111">
            <v>63</v>
          </cell>
          <cell r="K111">
            <v>52</v>
          </cell>
          <cell r="L111">
            <v>25</v>
          </cell>
          <cell r="M111">
            <v>61802</v>
          </cell>
          <cell r="N111">
            <v>1.2287999999999999</v>
          </cell>
          <cell r="O111">
            <v>1.0416000000000001</v>
          </cell>
          <cell r="P111">
            <v>0</v>
          </cell>
          <cell r="Q111">
            <v>242742</v>
          </cell>
          <cell r="R111">
            <v>202929</v>
          </cell>
          <cell r="S111">
            <v>356255</v>
          </cell>
          <cell r="T111">
            <v>330330</v>
          </cell>
          <cell r="U111">
            <v>0</v>
          </cell>
          <cell r="V111">
            <v>3673</v>
          </cell>
        </row>
        <row r="112">
          <cell r="A112" t="str">
            <v>15528</v>
          </cell>
          <cell r="B112" t="str">
            <v>15528</v>
          </cell>
          <cell r="C112" t="str">
            <v xml:space="preserve">Bethel Home, Inc.                   </v>
          </cell>
          <cell r="D112">
            <v>43465</v>
          </cell>
          <cell r="E112">
            <v>20179</v>
          </cell>
          <cell r="F112">
            <v>56</v>
          </cell>
          <cell r="G112">
            <v>20440</v>
          </cell>
          <cell r="H112">
            <v>10492</v>
          </cell>
          <cell r="I112">
            <v>111</v>
          </cell>
          <cell r="J112">
            <v>34</v>
          </cell>
          <cell r="K112">
            <v>111</v>
          </cell>
          <cell r="L112">
            <v>85</v>
          </cell>
          <cell r="M112">
            <v>87990</v>
          </cell>
          <cell r="N112">
            <v>0.94369999999999998</v>
          </cell>
          <cell r="O112">
            <v>1.0416000000000001</v>
          </cell>
          <cell r="P112">
            <v>0</v>
          </cell>
          <cell r="Q112">
            <v>219532</v>
          </cell>
          <cell r="R112">
            <v>194017</v>
          </cell>
          <cell r="S112">
            <v>716755</v>
          </cell>
          <cell r="T112">
            <v>368303</v>
          </cell>
          <cell r="U112">
            <v>68400</v>
          </cell>
          <cell r="V112">
            <v>38053</v>
          </cell>
        </row>
        <row r="113">
          <cell r="A113" t="str">
            <v>15574</v>
          </cell>
          <cell r="B113" t="str">
            <v>15574</v>
          </cell>
          <cell r="C113" t="str">
            <v xml:space="preserve">Kansas Christian Home               </v>
          </cell>
          <cell r="D113">
            <v>43465</v>
          </cell>
          <cell r="E113">
            <v>23055</v>
          </cell>
          <cell r="F113">
            <v>73</v>
          </cell>
          <cell r="G113">
            <v>26645</v>
          </cell>
          <cell r="H113">
            <v>17433</v>
          </cell>
          <cell r="I113">
            <v>104</v>
          </cell>
          <cell r="J113">
            <v>55</v>
          </cell>
          <cell r="K113">
            <v>108</v>
          </cell>
          <cell r="L113">
            <v>75</v>
          </cell>
          <cell r="M113">
            <v>94225</v>
          </cell>
          <cell r="N113">
            <v>1.0177</v>
          </cell>
          <cell r="O113">
            <v>1.0416000000000001</v>
          </cell>
          <cell r="P113">
            <v>0</v>
          </cell>
          <cell r="Q113">
            <v>215658</v>
          </cell>
          <cell r="R113">
            <v>213751</v>
          </cell>
          <cell r="S113">
            <v>731188</v>
          </cell>
          <cell r="T113">
            <v>567434</v>
          </cell>
          <cell r="U113">
            <v>0</v>
          </cell>
          <cell r="V113">
            <v>603532</v>
          </cell>
        </row>
        <row r="114">
          <cell r="A114" t="str">
            <v>15585</v>
          </cell>
          <cell r="B114" t="str">
            <v>15585</v>
          </cell>
          <cell r="C114" t="str">
            <v xml:space="preserve">Newton Presbyterian Manor           </v>
          </cell>
          <cell r="D114">
            <v>43465</v>
          </cell>
          <cell r="E114">
            <v>20541</v>
          </cell>
          <cell r="F114">
            <v>60</v>
          </cell>
          <cell r="G114">
            <v>21900</v>
          </cell>
          <cell r="H114">
            <v>11897</v>
          </cell>
          <cell r="I114">
            <v>110</v>
          </cell>
          <cell r="J114">
            <v>32</v>
          </cell>
          <cell r="K114">
            <v>118</v>
          </cell>
          <cell r="L114">
            <v>80</v>
          </cell>
          <cell r="M114">
            <v>104168</v>
          </cell>
          <cell r="N114">
            <v>0.99480000000000002</v>
          </cell>
          <cell r="O114">
            <v>1.0416000000000001</v>
          </cell>
          <cell r="P114">
            <v>0</v>
          </cell>
          <cell r="Q114">
            <v>210306</v>
          </cell>
          <cell r="R114">
            <v>432300</v>
          </cell>
          <cell r="S114">
            <v>559744</v>
          </cell>
          <cell r="T114">
            <v>540232</v>
          </cell>
          <cell r="U114">
            <v>53271</v>
          </cell>
          <cell r="V114">
            <v>107535</v>
          </cell>
        </row>
        <row r="115">
          <cell r="A115" t="str">
            <v>15619</v>
          </cell>
          <cell r="B115" t="str">
            <v>15619</v>
          </cell>
          <cell r="C115" t="str">
            <v xml:space="preserve">Village Villa                       </v>
          </cell>
          <cell r="D115">
            <v>43100</v>
          </cell>
          <cell r="E115">
            <v>12750</v>
          </cell>
          <cell r="F115">
            <v>42</v>
          </cell>
          <cell r="G115">
            <v>15330</v>
          </cell>
          <cell r="H115">
            <v>8417</v>
          </cell>
          <cell r="I115">
            <v>47</v>
          </cell>
          <cell r="J115">
            <v>50</v>
          </cell>
          <cell r="K115">
            <v>57</v>
          </cell>
          <cell r="L115">
            <v>24</v>
          </cell>
          <cell r="M115">
            <v>60177</v>
          </cell>
          <cell r="N115">
            <v>0.99580000000000002</v>
          </cell>
          <cell r="O115">
            <v>1.0416000000000001</v>
          </cell>
          <cell r="P115">
            <v>0</v>
          </cell>
          <cell r="Q115">
            <v>373616</v>
          </cell>
          <cell r="R115">
            <v>92718</v>
          </cell>
          <cell r="S115">
            <v>360333</v>
          </cell>
          <cell r="T115">
            <v>66016</v>
          </cell>
          <cell r="U115">
            <v>36133</v>
          </cell>
          <cell r="V115">
            <v>58041</v>
          </cell>
        </row>
        <row r="116">
          <cell r="A116" t="str">
            <v>15653</v>
          </cell>
          <cell r="B116" t="str">
            <v>15653</v>
          </cell>
          <cell r="C116" t="str">
            <v xml:space="preserve">Good Samaritan Society-Olathe       </v>
          </cell>
          <cell r="D116">
            <v>43465</v>
          </cell>
          <cell r="E116">
            <v>49311</v>
          </cell>
          <cell r="F116">
            <v>140</v>
          </cell>
          <cell r="G116">
            <v>51100</v>
          </cell>
          <cell r="H116">
            <v>33647</v>
          </cell>
          <cell r="I116">
            <v>152</v>
          </cell>
          <cell r="J116">
            <v>71</v>
          </cell>
          <cell r="K116">
            <v>154</v>
          </cell>
          <cell r="L116">
            <v>118</v>
          </cell>
          <cell r="M116">
            <v>212550</v>
          </cell>
          <cell r="N116">
            <v>0.95960000000000001</v>
          </cell>
          <cell r="O116">
            <v>1.0416000000000001</v>
          </cell>
          <cell r="P116">
            <v>0</v>
          </cell>
          <cell r="Q116">
            <v>1383344</v>
          </cell>
          <cell r="R116">
            <v>641992</v>
          </cell>
          <cell r="S116">
            <v>1472062</v>
          </cell>
          <cell r="T116">
            <v>1156827</v>
          </cell>
          <cell r="U116">
            <v>127038</v>
          </cell>
          <cell r="V116">
            <v>7850</v>
          </cell>
        </row>
        <row r="117">
          <cell r="A117" t="str">
            <v>15890</v>
          </cell>
          <cell r="B117" t="str">
            <v>15890</v>
          </cell>
          <cell r="C117" t="str">
            <v xml:space="preserve">Bethany Home Association            </v>
          </cell>
          <cell r="D117">
            <v>43465</v>
          </cell>
          <cell r="E117">
            <v>31543</v>
          </cell>
          <cell r="F117">
            <v>100</v>
          </cell>
          <cell r="G117">
            <v>36500</v>
          </cell>
          <cell r="H117">
            <v>13215</v>
          </cell>
          <cell r="I117">
            <v>204</v>
          </cell>
          <cell r="J117">
            <v>76</v>
          </cell>
          <cell r="K117">
            <v>219</v>
          </cell>
          <cell r="L117">
            <v>129</v>
          </cell>
          <cell r="M117">
            <v>183852</v>
          </cell>
          <cell r="N117">
            <v>1.0589</v>
          </cell>
          <cell r="O117">
            <v>1.0416000000000001</v>
          </cell>
          <cell r="P117">
            <v>0</v>
          </cell>
          <cell r="Q117">
            <v>683290</v>
          </cell>
          <cell r="R117">
            <v>639539</v>
          </cell>
          <cell r="S117">
            <v>1046061</v>
          </cell>
          <cell r="T117">
            <v>409950</v>
          </cell>
          <cell r="U117">
            <v>133641</v>
          </cell>
          <cell r="V117">
            <v>11657</v>
          </cell>
        </row>
        <row r="118">
          <cell r="A118" t="str">
            <v>15901</v>
          </cell>
          <cell r="B118" t="str">
            <v>15901</v>
          </cell>
          <cell r="C118" t="str">
            <v xml:space="preserve">Pine Village                        </v>
          </cell>
          <cell r="D118">
            <v>43465</v>
          </cell>
          <cell r="E118">
            <v>25023</v>
          </cell>
          <cell r="F118">
            <v>74</v>
          </cell>
          <cell r="G118">
            <v>27010</v>
          </cell>
          <cell r="H118">
            <v>13423</v>
          </cell>
          <cell r="I118">
            <v>135</v>
          </cell>
          <cell r="J118">
            <v>78</v>
          </cell>
          <cell r="K118">
            <v>147</v>
          </cell>
          <cell r="L118">
            <v>86</v>
          </cell>
          <cell r="M118">
            <v>131684</v>
          </cell>
          <cell r="N118">
            <v>1.0256000000000001</v>
          </cell>
          <cell r="O118">
            <v>1.0416000000000001</v>
          </cell>
          <cell r="P118">
            <v>0</v>
          </cell>
          <cell r="Q118">
            <v>624741</v>
          </cell>
          <cell r="R118">
            <v>572605</v>
          </cell>
          <cell r="S118">
            <v>677828</v>
          </cell>
          <cell r="T118">
            <v>397370</v>
          </cell>
          <cell r="U118">
            <v>0</v>
          </cell>
          <cell r="V118">
            <v>22804</v>
          </cell>
        </row>
        <row r="119">
          <cell r="A119" t="str">
            <v>15991</v>
          </cell>
          <cell r="B119" t="str">
            <v>15991</v>
          </cell>
          <cell r="C119" t="str">
            <v xml:space="preserve">Medicalodges Coffeyville            </v>
          </cell>
          <cell r="D119">
            <v>43465</v>
          </cell>
          <cell r="E119">
            <v>9080</v>
          </cell>
          <cell r="F119">
            <v>40</v>
          </cell>
          <cell r="G119">
            <v>14600</v>
          </cell>
          <cell r="H119">
            <v>6503</v>
          </cell>
          <cell r="I119">
            <v>44</v>
          </cell>
          <cell r="J119">
            <v>23</v>
          </cell>
          <cell r="K119">
            <v>43</v>
          </cell>
          <cell r="L119">
            <v>32</v>
          </cell>
          <cell r="M119">
            <v>53785</v>
          </cell>
          <cell r="N119">
            <v>1.0598000000000001</v>
          </cell>
          <cell r="O119">
            <v>1.0416000000000001</v>
          </cell>
          <cell r="P119">
            <v>0</v>
          </cell>
          <cell r="Q119">
            <v>91238</v>
          </cell>
          <cell r="R119">
            <v>0</v>
          </cell>
          <cell r="S119">
            <v>394377</v>
          </cell>
          <cell r="T119">
            <v>311347</v>
          </cell>
          <cell r="U119">
            <v>6259</v>
          </cell>
          <cell r="V119">
            <v>0</v>
          </cell>
        </row>
        <row r="120">
          <cell r="A120" t="str">
            <v>16038</v>
          </cell>
          <cell r="B120" t="str">
            <v>16038</v>
          </cell>
          <cell r="C120" t="str">
            <v>Crestview Nursing &amp; Residential Livi</v>
          </cell>
          <cell r="D120">
            <v>43465</v>
          </cell>
          <cell r="E120">
            <v>10318</v>
          </cell>
          <cell r="F120">
            <v>34</v>
          </cell>
          <cell r="G120">
            <v>12410</v>
          </cell>
          <cell r="H120">
            <v>3241</v>
          </cell>
          <cell r="I120">
            <v>60</v>
          </cell>
          <cell r="J120">
            <v>36</v>
          </cell>
          <cell r="K120">
            <v>72</v>
          </cell>
          <cell r="L120">
            <v>46</v>
          </cell>
          <cell r="M120">
            <v>41492</v>
          </cell>
          <cell r="N120">
            <v>1.0598000000000001</v>
          </cell>
          <cell r="O120">
            <v>1.0416000000000001</v>
          </cell>
          <cell r="P120">
            <v>0</v>
          </cell>
          <cell r="Q120">
            <v>195625</v>
          </cell>
          <cell r="R120">
            <v>22017</v>
          </cell>
          <cell r="S120">
            <v>376856</v>
          </cell>
          <cell r="T120">
            <v>139022</v>
          </cell>
          <cell r="U120">
            <v>6527</v>
          </cell>
          <cell r="V120">
            <v>0</v>
          </cell>
        </row>
        <row r="121">
          <cell r="A121" t="str">
            <v>16103</v>
          </cell>
          <cell r="B121" t="str">
            <v>16103</v>
          </cell>
          <cell r="C121" t="str">
            <v xml:space="preserve">Andbe Home, Inc.                    </v>
          </cell>
          <cell r="D121">
            <v>43465</v>
          </cell>
          <cell r="E121">
            <v>24352</v>
          </cell>
          <cell r="F121">
            <v>68</v>
          </cell>
          <cell r="G121">
            <v>24820</v>
          </cell>
          <cell r="H121">
            <v>10960</v>
          </cell>
          <cell r="I121">
            <v>104</v>
          </cell>
          <cell r="J121">
            <v>43</v>
          </cell>
          <cell r="K121">
            <v>116</v>
          </cell>
          <cell r="L121">
            <v>80</v>
          </cell>
          <cell r="M121">
            <v>118771</v>
          </cell>
          <cell r="N121">
            <v>0.97489999999999999</v>
          </cell>
          <cell r="O121">
            <v>1.0416000000000001</v>
          </cell>
          <cell r="P121">
            <v>0</v>
          </cell>
          <cell r="Q121">
            <v>539971</v>
          </cell>
          <cell r="R121">
            <v>0</v>
          </cell>
          <cell r="S121">
            <v>1143846</v>
          </cell>
          <cell r="T121">
            <v>363341</v>
          </cell>
          <cell r="U121">
            <v>0</v>
          </cell>
          <cell r="V121">
            <v>0</v>
          </cell>
        </row>
        <row r="122">
          <cell r="A122" t="str">
            <v>16261</v>
          </cell>
          <cell r="B122" t="str">
            <v>16261</v>
          </cell>
          <cell r="C122" t="str">
            <v xml:space="preserve">Leonardville Nursing Home           </v>
          </cell>
          <cell r="D122">
            <v>43465</v>
          </cell>
          <cell r="E122">
            <v>19028</v>
          </cell>
          <cell r="F122">
            <v>59</v>
          </cell>
          <cell r="G122">
            <v>21535</v>
          </cell>
          <cell r="H122">
            <v>5664</v>
          </cell>
          <cell r="I122">
            <v>89</v>
          </cell>
          <cell r="J122">
            <v>30</v>
          </cell>
          <cell r="K122">
            <v>91</v>
          </cell>
          <cell r="L122">
            <v>69</v>
          </cell>
          <cell r="M122">
            <v>86534</v>
          </cell>
          <cell r="N122">
            <v>0.99460000000000004</v>
          </cell>
          <cell r="O122">
            <v>1.0416000000000001</v>
          </cell>
          <cell r="P122">
            <v>0</v>
          </cell>
          <cell r="Q122">
            <v>223012</v>
          </cell>
          <cell r="R122">
            <v>458962</v>
          </cell>
          <cell r="S122">
            <v>449820</v>
          </cell>
          <cell r="T122">
            <v>361753</v>
          </cell>
          <cell r="U122">
            <v>24508</v>
          </cell>
          <cell r="V122">
            <v>0</v>
          </cell>
        </row>
        <row r="123">
          <cell r="A123" t="str">
            <v>16338</v>
          </cell>
          <cell r="B123" t="str">
            <v>16338</v>
          </cell>
          <cell r="C123" t="str">
            <v xml:space="preserve">Park Lane Nursing Home              </v>
          </cell>
          <cell r="D123">
            <v>43465</v>
          </cell>
          <cell r="E123">
            <v>22642</v>
          </cell>
          <cell r="F123">
            <v>68</v>
          </cell>
          <cell r="G123">
            <v>24820</v>
          </cell>
          <cell r="H123">
            <v>12076</v>
          </cell>
          <cell r="I123">
            <v>136</v>
          </cell>
          <cell r="J123">
            <v>60</v>
          </cell>
          <cell r="K123">
            <v>132</v>
          </cell>
          <cell r="L123">
            <v>92</v>
          </cell>
          <cell r="M123">
            <v>121577</v>
          </cell>
          <cell r="N123">
            <v>0.97770000000000001</v>
          </cell>
          <cell r="O123">
            <v>1.0416000000000001</v>
          </cell>
          <cell r="P123">
            <v>0</v>
          </cell>
          <cell r="Q123">
            <v>295512</v>
          </cell>
          <cell r="R123">
            <v>350259</v>
          </cell>
          <cell r="S123">
            <v>853767</v>
          </cell>
          <cell r="T123">
            <v>549845</v>
          </cell>
          <cell r="U123">
            <v>39570</v>
          </cell>
          <cell r="V123">
            <v>239369</v>
          </cell>
        </row>
        <row r="124">
          <cell r="A124" t="str">
            <v>16351</v>
          </cell>
          <cell r="B124" t="str">
            <v>16351</v>
          </cell>
          <cell r="C124" t="str">
            <v xml:space="preserve">Cheney Golden Age Home Inc.         </v>
          </cell>
          <cell r="D124">
            <v>43465</v>
          </cell>
          <cell r="E124">
            <v>15425</v>
          </cell>
          <cell r="F124">
            <v>45</v>
          </cell>
          <cell r="G124">
            <v>16425</v>
          </cell>
          <cell r="H124">
            <v>8088</v>
          </cell>
          <cell r="I124">
            <v>72</v>
          </cell>
          <cell r="J124">
            <v>35</v>
          </cell>
          <cell r="K124">
            <v>75</v>
          </cell>
          <cell r="L124">
            <v>54</v>
          </cell>
          <cell r="M124">
            <v>75945</v>
          </cell>
          <cell r="N124">
            <v>1.0223</v>
          </cell>
          <cell r="O124">
            <v>1.0416000000000001</v>
          </cell>
          <cell r="P124">
            <v>0</v>
          </cell>
          <cell r="Q124">
            <v>96887</v>
          </cell>
          <cell r="R124">
            <v>153692</v>
          </cell>
          <cell r="S124">
            <v>551587</v>
          </cell>
          <cell r="T124">
            <v>378977</v>
          </cell>
          <cell r="U124">
            <v>39176</v>
          </cell>
          <cell r="V124">
            <v>0</v>
          </cell>
        </row>
        <row r="125">
          <cell r="A125" t="str">
            <v>16418</v>
          </cell>
          <cell r="B125" t="str">
            <v>16418</v>
          </cell>
          <cell r="C125" t="str">
            <v>Clearwater Nursing and Rehabilitatio</v>
          </cell>
          <cell r="D125">
            <v>43465</v>
          </cell>
          <cell r="E125">
            <v>21320</v>
          </cell>
          <cell r="F125">
            <v>69</v>
          </cell>
          <cell r="G125">
            <v>25185</v>
          </cell>
          <cell r="H125">
            <v>12895</v>
          </cell>
          <cell r="I125">
            <v>63</v>
          </cell>
          <cell r="J125">
            <v>80</v>
          </cell>
          <cell r="K125">
            <v>60</v>
          </cell>
          <cell r="L125">
            <v>8</v>
          </cell>
          <cell r="M125">
            <v>91875</v>
          </cell>
          <cell r="N125">
            <v>1.1458999999999999</v>
          </cell>
          <cell r="O125">
            <v>1.0416000000000001</v>
          </cell>
          <cell r="P125">
            <v>0</v>
          </cell>
          <cell r="Q125">
            <v>311466</v>
          </cell>
          <cell r="R125">
            <v>229811</v>
          </cell>
          <cell r="S125">
            <v>576820</v>
          </cell>
          <cell r="T125">
            <v>448586</v>
          </cell>
          <cell r="U125">
            <v>56002</v>
          </cell>
          <cell r="V125">
            <v>5951</v>
          </cell>
        </row>
        <row r="126">
          <cell r="A126" t="str">
            <v>16554</v>
          </cell>
          <cell r="B126" t="str">
            <v>16554</v>
          </cell>
          <cell r="C126" t="str">
            <v xml:space="preserve">ML-OP Oxford, LLC                   </v>
          </cell>
          <cell r="D126">
            <v>43465</v>
          </cell>
          <cell r="E126">
            <v>8463</v>
          </cell>
          <cell r="F126">
            <v>32</v>
          </cell>
          <cell r="G126">
            <v>13240</v>
          </cell>
          <cell r="H126">
            <v>5896</v>
          </cell>
          <cell r="I126">
            <v>28</v>
          </cell>
          <cell r="J126">
            <v>30</v>
          </cell>
          <cell r="K126">
            <v>28</v>
          </cell>
          <cell r="L126">
            <v>16</v>
          </cell>
          <cell r="M126">
            <v>34108</v>
          </cell>
          <cell r="N126">
            <v>0.96519999999999995</v>
          </cell>
          <cell r="O126">
            <v>1.0416000000000001</v>
          </cell>
          <cell r="P126">
            <v>0</v>
          </cell>
          <cell r="Q126">
            <v>136432</v>
          </cell>
          <cell r="R126">
            <v>22615</v>
          </cell>
          <cell r="S126">
            <v>203031</v>
          </cell>
          <cell r="T126">
            <v>160612</v>
          </cell>
          <cell r="U126">
            <v>19658</v>
          </cell>
          <cell r="V126">
            <v>133945</v>
          </cell>
        </row>
        <row r="127">
          <cell r="A127" t="str">
            <v>16597</v>
          </cell>
          <cell r="B127" t="str">
            <v>16597</v>
          </cell>
          <cell r="C127" t="str">
            <v xml:space="preserve">The Centennial Homestead, Inc.      </v>
          </cell>
          <cell r="D127">
            <v>43465</v>
          </cell>
          <cell r="E127">
            <v>8360</v>
          </cell>
          <cell r="F127">
            <v>31</v>
          </cell>
          <cell r="G127">
            <v>11315</v>
          </cell>
          <cell r="H127">
            <v>5315</v>
          </cell>
          <cell r="I127">
            <v>37</v>
          </cell>
          <cell r="J127">
            <v>31</v>
          </cell>
          <cell r="K127">
            <v>33</v>
          </cell>
          <cell r="L127">
            <v>11</v>
          </cell>
          <cell r="M127">
            <v>38220</v>
          </cell>
          <cell r="N127">
            <v>0.94930000000000003</v>
          </cell>
          <cell r="O127">
            <v>1.0416000000000001</v>
          </cell>
          <cell r="P127">
            <v>0</v>
          </cell>
          <cell r="Q127">
            <v>190272</v>
          </cell>
          <cell r="R127">
            <v>0</v>
          </cell>
          <cell r="S127">
            <v>292212</v>
          </cell>
          <cell r="T127">
            <v>177729</v>
          </cell>
          <cell r="U127">
            <v>0</v>
          </cell>
          <cell r="V127">
            <v>0</v>
          </cell>
        </row>
        <row r="128">
          <cell r="A128" t="str">
            <v>16780</v>
          </cell>
          <cell r="B128" t="str">
            <v>16780</v>
          </cell>
          <cell r="C128" t="str">
            <v xml:space="preserve">Life Care Center of Burlington      </v>
          </cell>
          <cell r="D128">
            <v>43465</v>
          </cell>
          <cell r="E128">
            <v>23147</v>
          </cell>
          <cell r="F128">
            <v>77</v>
          </cell>
          <cell r="G128">
            <v>28105</v>
          </cell>
          <cell r="H128">
            <v>15030</v>
          </cell>
          <cell r="I128">
            <v>66</v>
          </cell>
          <cell r="J128">
            <v>58</v>
          </cell>
          <cell r="K128">
            <v>80</v>
          </cell>
          <cell r="L128">
            <v>42</v>
          </cell>
          <cell r="M128">
            <v>87174</v>
          </cell>
          <cell r="N128">
            <v>1.091</v>
          </cell>
          <cell r="O128">
            <v>1.0416000000000001</v>
          </cell>
          <cell r="P128">
            <v>0</v>
          </cell>
          <cell r="Q128">
            <v>348327</v>
          </cell>
          <cell r="R128">
            <v>0</v>
          </cell>
          <cell r="S128">
            <v>700112</v>
          </cell>
          <cell r="T128">
            <v>415060</v>
          </cell>
          <cell r="U128">
            <v>0</v>
          </cell>
          <cell r="V128">
            <v>95904</v>
          </cell>
        </row>
        <row r="129">
          <cell r="A129" t="str">
            <v>16813</v>
          </cell>
          <cell r="B129" t="str">
            <v>16813</v>
          </cell>
          <cell r="C129" t="str">
            <v xml:space="preserve">Winfield Senior Living Community    </v>
          </cell>
          <cell r="D129">
            <v>43465</v>
          </cell>
          <cell r="E129">
            <v>13245</v>
          </cell>
          <cell r="F129">
            <v>45</v>
          </cell>
          <cell r="G129">
            <v>16425</v>
          </cell>
          <cell r="H129">
            <v>6139</v>
          </cell>
          <cell r="I129">
            <v>52</v>
          </cell>
          <cell r="J129">
            <v>56</v>
          </cell>
          <cell r="K129">
            <v>56</v>
          </cell>
          <cell r="L129">
            <v>29</v>
          </cell>
          <cell r="M129">
            <v>52115</v>
          </cell>
          <cell r="N129">
            <v>1.1217999999999999</v>
          </cell>
          <cell r="O129">
            <v>1.0416000000000001</v>
          </cell>
          <cell r="P129">
            <v>0</v>
          </cell>
          <cell r="Q129">
            <v>246216</v>
          </cell>
          <cell r="R129">
            <v>90076</v>
          </cell>
          <cell r="S129">
            <v>348976</v>
          </cell>
          <cell r="T129">
            <v>219239</v>
          </cell>
          <cell r="U129">
            <v>28057</v>
          </cell>
          <cell r="V129">
            <v>3399</v>
          </cell>
        </row>
        <row r="130">
          <cell r="A130" t="str">
            <v>16837</v>
          </cell>
          <cell r="B130" t="str">
            <v>16837</v>
          </cell>
          <cell r="C130" t="str">
            <v xml:space="preserve">Great Bend Health and Rehab Center  </v>
          </cell>
          <cell r="D130">
            <v>43100</v>
          </cell>
          <cell r="E130">
            <v>18932</v>
          </cell>
          <cell r="F130">
            <v>65</v>
          </cell>
          <cell r="G130">
            <v>26440</v>
          </cell>
          <cell r="H130">
            <v>12502</v>
          </cell>
          <cell r="I130">
            <v>79</v>
          </cell>
          <cell r="J130">
            <v>83</v>
          </cell>
          <cell r="K130">
            <v>65</v>
          </cell>
          <cell r="L130">
            <v>60</v>
          </cell>
          <cell r="M130">
            <v>73055</v>
          </cell>
          <cell r="N130">
            <v>1.0027999999999999</v>
          </cell>
          <cell r="O130">
            <v>1.0416000000000001</v>
          </cell>
          <cell r="P130">
            <v>0</v>
          </cell>
          <cell r="Q130">
            <v>198920</v>
          </cell>
          <cell r="R130">
            <v>152107</v>
          </cell>
          <cell r="S130">
            <v>459724</v>
          </cell>
          <cell r="T130">
            <v>427668</v>
          </cell>
          <cell r="U130">
            <v>375</v>
          </cell>
          <cell r="V130">
            <v>123092</v>
          </cell>
        </row>
        <row r="131">
          <cell r="A131" t="str">
            <v>16845</v>
          </cell>
          <cell r="B131" t="str">
            <v>16845</v>
          </cell>
          <cell r="C131" t="str">
            <v xml:space="preserve">Chapman Valley Manor                </v>
          </cell>
          <cell r="D131">
            <v>43465</v>
          </cell>
          <cell r="E131">
            <v>13717</v>
          </cell>
          <cell r="F131">
            <v>45</v>
          </cell>
          <cell r="G131">
            <v>16425</v>
          </cell>
          <cell r="H131">
            <v>4126</v>
          </cell>
          <cell r="I131">
            <v>61</v>
          </cell>
          <cell r="J131">
            <v>36</v>
          </cell>
          <cell r="K131">
            <v>59</v>
          </cell>
          <cell r="L131">
            <v>40</v>
          </cell>
          <cell r="M131">
            <v>53911</v>
          </cell>
          <cell r="N131">
            <v>0.94350000000000001</v>
          </cell>
          <cell r="O131">
            <v>1.0416000000000001</v>
          </cell>
          <cell r="P131">
            <v>0</v>
          </cell>
          <cell r="Q131">
            <v>156929</v>
          </cell>
          <cell r="R131">
            <v>46341</v>
          </cell>
          <cell r="S131">
            <v>434594</v>
          </cell>
          <cell r="T131">
            <v>263574</v>
          </cell>
          <cell r="U131">
            <v>63165</v>
          </cell>
          <cell r="V131">
            <v>0</v>
          </cell>
        </row>
        <row r="132">
          <cell r="A132" t="str">
            <v>16902</v>
          </cell>
          <cell r="B132" t="str">
            <v>16902</v>
          </cell>
          <cell r="C132" t="str">
            <v xml:space="preserve">Schowalter Villa                    </v>
          </cell>
          <cell r="D132">
            <v>43465</v>
          </cell>
          <cell r="E132">
            <v>32231</v>
          </cell>
          <cell r="F132">
            <v>105</v>
          </cell>
          <cell r="G132">
            <v>38325</v>
          </cell>
          <cell r="H132">
            <v>16364</v>
          </cell>
          <cell r="I132">
            <v>266</v>
          </cell>
          <cell r="J132">
            <v>91</v>
          </cell>
          <cell r="K132">
            <v>301</v>
          </cell>
          <cell r="L132">
            <v>213</v>
          </cell>
          <cell r="M132">
            <v>185668</v>
          </cell>
          <cell r="N132">
            <v>1.0487</v>
          </cell>
          <cell r="O132">
            <v>1.0416000000000001</v>
          </cell>
          <cell r="P132">
            <v>0</v>
          </cell>
          <cell r="Q132">
            <v>591769</v>
          </cell>
          <cell r="R132">
            <v>811178</v>
          </cell>
          <cell r="S132">
            <v>1088337</v>
          </cell>
          <cell r="T132">
            <v>1012486</v>
          </cell>
          <cell r="U132">
            <v>84632</v>
          </cell>
          <cell r="V132">
            <v>0</v>
          </cell>
        </row>
        <row r="133">
          <cell r="A133" t="str">
            <v>17148</v>
          </cell>
          <cell r="B133" t="str">
            <v>17148</v>
          </cell>
          <cell r="C133" t="str">
            <v xml:space="preserve">Good Sam Society-Hutchinson Village </v>
          </cell>
          <cell r="D133">
            <v>43465</v>
          </cell>
          <cell r="E133">
            <v>24643</v>
          </cell>
          <cell r="F133">
            <v>70</v>
          </cell>
          <cell r="G133">
            <v>25550</v>
          </cell>
          <cell r="H133">
            <v>16290</v>
          </cell>
          <cell r="I133">
            <v>84</v>
          </cell>
          <cell r="J133">
            <v>80</v>
          </cell>
          <cell r="K133">
            <v>86</v>
          </cell>
          <cell r="L133">
            <v>48</v>
          </cell>
          <cell r="M133">
            <v>106994</v>
          </cell>
          <cell r="N133">
            <v>0.95320000000000005</v>
          </cell>
          <cell r="O133">
            <v>1.0416000000000001</v>
          </cell>
          <cell r="P133">
            <v>0</v>
          </cell>
          <cell r="Q133">
            <v>393578</v>
          </cell>
          <cell r="R133">
            <v>271659</v>
          </cell>
          <cell r="S133">
            <v>608959</v>
          </cell>
          <cell r="T133">
            <v>464161</v>
          </cell>
          <cell r="U133">
            <v>50772</v>
          </cell>
          <cell r="V133">
            <v>258121</v>
          </cell>
        </row>
        <row r="134">
          <cell r="A134" t="str">
            <v>17295</v>
          </cell>
          <cell r="B134" t="str">
            <v>17295</v>
          </cell>
          <cell r="C134" t="str">
            <v xml:space="preserve">Good Samaritan Society-Sherman C    </v>
          </cell>
          <cell r="D134">
            <v>43465</v>
          </cell>
          <cell r="E134">
            <v>13464</v>
          </cell>
          <cell r="F134">
            <v>45</v>
          </cell>
          <cell r="G134">
            <v>16425</v>
          </cell>
          <cell r="H134">
            <v>8133</v>
          </cell>
          <cell r="I134">
            <v>46</v>
          </cell>
          <cell r="J134">
            <v>31</v>
          </cell>
          <cell r="K134">
            <v>42</v>
          </cell>
          <cell r="L134">
            <v>28</v>
          </cell>
          <cell r="M134">
            <v>55511</v>
          </cell>
          <cell r="N134">
            <v>1.0286</v>
          </cell>
          <cell r="O134">
            <v>1.0416000000000001</v>
          </cell>
          <cell r="P134">
            <v>0</v>
          </cell>
          <cell r="Q134">
            <v>152878</v>
          </cell>
          <cell r="R134">
            <v>115658</v>
          </cell>
          <cell r="S134">
            <v>448272</v>
          </cell>
          <cell r="T134">
            <v>236343</v>
          </cell>
          <cell r="U134">
            <v>27309</v>
          </cell>
          <cell r="V134">
            <v>142141</v>
          </cell>
        </row>
        <row r="135">
          <cell r="A135" t="str">
            <v>17328</v>
          </cell>
          <cell r="B135" t="str">
            <v>17328</v>
          </cell>
          <cell r="C135" t="str">
            <v>Logan Manor Community Health Service</v>
          </cell>
          <cell r="D135">
            <v>43465</v>
          </cell>
          <cell r="E135">
            <v>12797</v>
          </cell>
          <cell r="F135">
            <v>36</v>
          </cell>
          <cell r="G135">
            <v>13140</v>
          </cell>
          <cell r="H135">
            <v>8779</v>
          </cell>
          <cell r="I135">
            <v>55</v>
          </cell>
          <cell r="J135">
            <v>19</v>
          </cell>
          <cell r="K135">
            <v>51</v>
          </cell>
          <cell r="L135">
            <v>37</v>
          </cell>
          <cell r="M135">
            <v>54887</v>
          </cell>
          <cell r="N135">
            <v>0.9698</v>
          </cell>
          <cell r="O135">
            <v>1.0416000000000001</v>
          </cell>
          <cell r="P135">
            <v>0</v>
          </cell>
          <cell r="Q135">
            <v>172965</v>
          </cell>
          <cell r="R135">
            <v>62727</v>
          </cell>
          <cell r="S135">
            <v>424666</v>
          </cell>
          <cell r="T135">
            <v>144897</v>
          </cell>
          <cell r="U135">
            <v>40713</v>
          </cell>
          <cell r="V135">
            <v>0</v>
          </cell>
        </row>
        <row r="136">
          <cell r="A136" t="str">
            <v>17352</v>
          </cell>
          <cell r="B136" t="str">
            <v>17352</v>
          </cell>
          <cell r="C136" t="str">
            <v xml:space="preserve">Linn Community Nursing Home         </v>
          </cell>
          <cell r="D136">
            <v>43465</v>
          </cell>
          <cell r="E136">
            <v>16773</v>
          </cell>
          <cell r="F136">
            <v>52</v>
          </cell>
          <cell r="G136">
            <v>18980</v>
          </cell>
          <cell r="H136">
            <v>8458</v>
          </cell>
          <cell r="I136">
            <v>91</v>
          </cell>
          <cell r="J136">
            <v>19</v>
          </cell>
          <cell r="K136">
            <v>113</v>
          </cell>
          <cell r="L136">
            <v>83</v>
          </cell>
          <cell r="M136">
            <v>66352</v>
          </cell>
          <cell r="N136">
            <v>1.0390999999999999</v>
          </cell>
          <cell r="O136">
            <v>1.0416000000000001</v>
          </cell>
          <cell r="P136">
            <v>0</v>
          </cell>
          <cell r="Q136">
            <v>289077</v>
          </cell>
          <cell r="R136">
            <v>93544</v>
          </cell>
          <cell r="S136">
            <v>437752</v>
          </cell>
          <cell r="T136">
            <v>293366</v>
          </cell>
          <cell r="U136">
            <v>18760</v>
          </cell>
          <cell r="V136">
            <v>0</v>
          </cell>
        </row>
        <row r="137">
          <cell r="A137" t="str">
            <v>17386</v>
          </cell>
          <cell r="B137" t="str">
            <v>17386</v>
          </cell>
          <cell r="C137" t="str">
            <v xml:space="preserve">Sunporch of Dodge City              </v>
          </cell>
          <cell r="D137">
            <v>43465</v>
          </cell>
          <cell r="E137">
            <v>12228</v>
          </cell>
          <cell r="F137">
            <v>45</v>
          </cell>
          <cell r="G137">
            <v>16425</v>
          </cell>
          <cell r="H137">
            <v>8488</v>
          </cell>
          <cell r="I137">
            <v>59</v>
          </cell>
          <cell r="J137">
            <v>32</v>
          </cell>
          <cell r="K137">
            <v>52</v>
          </cell>
          <cell r="L137">
            <v>37</v>
          </cell>
          <cell r="M137">
            <v>50154</v>
          </cell>
          <cell r="N137">
            <v>0.99760000000000004</v>
          </cell>
          <cell r="O137">
            <v>1.0416000000000001</v>
          </cell>
          <cell r="P137">
            <v>0</v>
          </cell>
          <cell r="Q137">
            <v>115217</v>
          </cell>
          <cell r="R137">
            <v>189054</v>
          </cell>
          <cell r="S137">
            <v>266431</v>
          </cell>
          <cell r="T137">
            <v>317284</v>
          </cell>
          <cell r="U137">
            <v>36640</v>
          </cell>
          <cell r="V137">
            <v>10990</v>
          </cell>
        </row>
        <row r="138">
          <cell r="A138" t="str">
            <v>17486</v>
          </cell>
          <cell r="B138" t="str">
            <v>17486</v>
          </cell>
          <cell r="C138" t="str">
            <v xml:space="preserve">Good Samaritan Society-Hays         </v>
          </cell>
          <cell r="D138">
            <v>43465</v>
          </cell>
          <cell r="E138">
            <v>22314</v>
          </cell>
          <cell r="F138">
            <v>70</v>
          </cell>
          <cell r="G138">
            <v>25550</v>
          </cell>
          <cell r="H138">
            <v>10801</v>
          </cell>
          <cell r="I138">
            <v>85</v>
          </cell>
          <cell r="J138">
            <v>140</v>
          </cell>
          <cell r="K138">
            <v>65</v>
          </cell>
          <cell r="L138">
            <v>20</v>
          </cell>
          <cell r="M138">
            <v>93998</v>
          </cell>
          <cell r="N138">
            <v>1.0666</v>
          </cell>
          <cell r="O138">
            <v>1.0416000000000001</v>
          </cell>
          <cell r="P138">
            <v>0</v>
          </cell>
          <cell r="Q138">
            <v>391826</v>
          </cell>
          <cell r="R138">
            <v>173188</v>
          </cell>
          <cell r="S138">
            <v>503573</v>
          </cell>
          <cell r="T138">
            <v>342506</v>
          </cell>
          <cell r="U138">
            <v>47405</v>
          </cell>
          <cell r="V138">
            <v>362812</v>
          </cell>
        </row>
        <row r="139">
          <cell r="A139" t="str">
            <v>17497</v>
          </cell>
          <cell r="B139" t="str">
            <v>17497</v>
          </cell>
          <cell r="C139" t="str">
            <v xml:space="preserve">Good Samaritan Society-Lyons        </v>
          </cell>
          <cell r="D139">
            <v>43465</v>
          </cell>
          <cell r="E139">
            <v>12203</v>
          </cell>
          <cell r="F139">
            <v>39</v>
          </cell>
          <cell r="G139">
            <v>15321</v>
          </cell>
          <cell r="H139">
            <v>6337</v>
          </cell>
          <cell r="I139">
            <v>58</v>
          </cell>
          <cell r="J139">
            <v>41</v>
          </cell>
          <cell r="K139">
            <v>46</v>
          </cell>
          <cell r="L139">
            <v>33</v>
          </cell>
          <cell r="M139">
            <v>51888</v>
          </cell>
          <cell r="N139">
            <v>0.99370000000000003</v>
          </cell>
          <cell r="O139">
            <v>1.0416000000000001</v>
          </cell>
          <cell r="P139">
            <v>0</v>
          </cell>
          <cell r="Q139">
            <v>278965</v>
          </cell>
          <cell r="R139">
            <v>196934</v>
          </cell>
          <cell r="S139">
            <v>231006</v>
          </cell>
          <cell r="T139">
            <v>206295</v>
          </cell>
          <cell r="U139">
            <v>0</v>
          </cell>
          <cell r="V139">
            <v>7873</v>
          </cell>
        </row>
        <row r="140">
          <cell r="A140" t="str">
            <v>17508</v>
          </cell>
          <cell r="B140" t="str">
            <v>17508</v>
          </cell>
          <cell r="C140" t="str">
            <v xml:space="preserve">Good Samaritan Society-Liberal      </v>
          </cell>
          <cell r="D140">
            <v>43465</v>
          </cell>
          <cell r="E140">
            <v>15453</v>
          </cell>
          <cell r="F140">
            <v>45</v>
          </cell>
          <cell r="G140">
            <v>16425</v>
          </cell>
          <cell r="H140">
            <v>9061</v>
          </cell>
          <cell r="I140">
            <v>59</v>
          </cell>
          <cell r="J140">
            <v>50</v>
          </cell>
          <cell r="K140">
            <v>57</v>
          </cell>
          <cell r="L140">
            <v>37</v>
          </cell>
          <cell r="M140">
            <v>64592</v>
          </cell>
          <cell r="N140">
            <v>1.0604</v>
          </cell>
          <cell r="O140">
            <v>1.0416000000000001</v>
          </cell>
          <cell r="P140">
            <v>0</v>
          </cell>
          <cell r="Q140">
            <v>54002</v>
          </cell>
          <cell r="R140">
            <v>272261</v>
          </cell>
          <cell r="S140">
            <v>343994</v>
          </cell>
          <cell r="T140">
            <v>311766</v>
          </cell>
          <cell r="U140">
            <v>37321</v>
          </cell>
          <cell r="V140">
            <v>17815</v>
          </cell>
        </row>
        <row r="141">
          <cell r="A141" t="str">
            <v>17521</v>
          </cell>
          <cell r="B141" t="str">
            <v>17521</v>
          </cell>
          <cell r="C141" t="str">
            <v xml:space="preserve">Parkview Care Center                </v>
          </cell>
          <cell r="D141">
            <v>43465</v>
          </cell>
          <cell r="E141">
            <v>18684</v>
          </cell>
          <cell r="F141">
            <v>58</v>
          </cell>
          <cell r="G141">
            <v>21170</v>
          </cell>
          <cell r="H141">
            <v>11532</v>
          </cell>
          <cell r="I141">
            <v>91</v>
          </cell>
          <cell r="J141">
            <v>41</v>
          </cell>
          <cell r="K141">
            <v>92</v>
          </cell>
          <cell r="L141">
            <v>58</v>
          </cell>
          <cell r="M141">
            <v>95410</v>
          </cell>
          <cell r="N141">
            <v>0.94210000000000005</v>
          </cell>
          <cell r="O141">
            <v>1.0416000000000001</v>
          </cell>
          <cell r="P141">
            <v>0</v>
          </cell>
          <cell r="Q141">
            <v>188685</v>
          </cell>
          <cell r="R141">
            <v>0</v>
          </cell>
          <cell r="S141">
            <v>677113</v>
          </cell>
          <cell r="T141">
            <v>361797</v>
          </cell>
          <cell r="U141">
            <v>0</v>
          </cell>
          <cell r="V141">
            <v>0</v>
          </cell>
        </row>
        <row r="142">
          <cell r="A142" t="str">
            <v>17565</v>
          </cell>
          <cell r="B142" t="str">
            <v>17565</v>
          </cell>
          <cell r="C142" t="str">
            <v xml:space="preserve">Mt. Hope Nursing Center             </v>
          </cell>
          <cell r="D142">
            <v>43465</v>
          </cell>
          <cell r="E142">
            <v>13326</v>
          </cell>
          <cell r="F142">
            <v>40</v>
          </cell>
          <cell r="G142">
            <v>15505</v>
          </cell>
          <cell r="H142">
            <v>5128</v>
          </cell>
          <cell r="I142">
            <v>66</v>
          </cell>
          <cell r="J142">
            <v>54</v>
          </cell>
          <cell r="K142">
            <v>58</v>
          </cell>
          <cell r="L142">
            <v>36</v>
          </cell>
          <cell r="M142">
            <v>60495</v>
          </cell>
          <cell r="N142">
            <v>1.0737000000000001</v>
          </cell>
          <cell r="O142">
            <v>1.0416000000000001</v>
          </cell>
          <cell r="P142">
            <v>0</v>
          </cell>
          <cell r="Q142">
            <v>233090</v>
          </cell>
          <cell r="R142">
            <v>61168</v>
          </cell>
          <cell r="S142">
            <v>411471</v>
          </cell>
          <cell r="T142">
            <v>148475</v>
          </cell>
          <cell r="U142">
            <v>52829</v>
          </cell>
          <cell r="V142">
            <v>45740</v>
          </cell>
        </row>
        <row r="143">
          <cell r="A143" t="str">
            <v>17577</v>
          </cell>
          <cell r="B143" t="str">
            <v>17577</v>
          </cell>
          <cell r="C143" t="str">
            <v xml:space="preserve">Lincoln Park Manor, Inc.            </v>
          </cell>
          <cell r="D143">
            <v>43465</v>
          </cell>
          <cell r="E143">
            <v>10417</v>
          </cell>
          <cell r="F143">
            <v>36</v>
          </cell>
          <cell r="G143">
            <v>13140</v>
          </cell>
          <cell r="H143">
            <v>3297</v>
          </cell>
          <cell r="I143">
            <v>55</v>
          </cell>
          <cell r="J143">
            <v>27</v>
          </cell>
          <cell r="K143">
            <v>58</v>
          </cell>
          <cell r="L143">
            <v>35</v>
          </cell>
          <cell r="M143">
            <v>47444</v>
          </cell>
          <cell r="N143">
            <v>0.88019999999999998</v>
          </cell>
          <cell r="O143">
            <v>1.0416000000000001</v>
          </cell>
          <cell r="P143">
            <v>0</v>
          </cell>
          <cell r="Q143">
            <v>178655</v>
          </cell>
          <cell r="R143">
            <v>83789</v>
          </cell>
          <cell r="S143">
            <v>330453</v>
          </cell>
          <cell r="T143">
            <v>235638</v>
          </cell>
          <cell r="U143">
            <v>1505</v>
          </cell>
          <cell r="V143">
            <v>88751</v>
          </cell>
        </row>
        <row r="144">
          <cell r="A144" t="str">
            <v>17587</v>
          </cell>
          <cell r="B144" t="str">
            <v>17587</v>
          </cell>
          <cell r="C144" t="str">
            <v xml:space="preserve">Protection Valley Manor             </v>
          </cell>
          <cell r="D144">
            <v>43465</v>
          </cell>
          <cell r="E144">
            <v>15484</v>
          </cell>
          <cell r="F144">
            <v>45</v>
          </cell>
          <cell r="G144">
            <v>16425</v>
          </cell>
          <cell r="H144">
            <v>14798</v>
          </cell>
          <cell r="I144">
            <v>57</v>
          </cell>
          <cell r="J144">
            <v>19</v>
          </cell>
          <cell r="K144">
            <v>64</v>
          </cell>
          <cell r="L144">
            <v>43</v>
          </cell>
          <cell r="M144">
            <v>43978</v>
          </cell>
          <cell r="N144">
            <v>0.76480000000000004</v>
          </cell>
          <cell r="O144">
            <v>1.0416000000000001</v>
          </cell>
          <cell r="P144">
            <v>0</v>
          </cell>
          <cell r="Q144">
            <v>142226</v>
          </cell>
          <cell r="R144">
            <v>151724</v>
          </cell>
          <cell r="S144">
            <v>240103</v>
          </cell>
          <cell r="T144">
            <v>249751</v>
          </cell>
          <cell r="U144">
            <v>21694</v>
          </cell>
          <cell r="V144">
            <v>27312</v>
          </cell>
        </row>
        <row r="145">
          <cell r="A145" t="str">
            <v>17655</v>
          </cell>
          <cell r="B145" t="str">
            <v>17655</v>
          </cell>
          <cell r="C145" t="str">
            <v xml:space="preserve">Leisure Homestead at Stafford       </v>
          </cell>
          <cell r="D145">
            <v>43465</v>
          </cell>
          <cell r="E145">
            <v>10053</v>
          </cell>
          <cell r="F145">
            <v>30</v>
          </cell>
          <cell r="G145">
            <v>10950</v>
          </cell>
          <cell r="H145">
            <v>6950</v>
          </cell>
          <cell r="I145">
            <v>48</v>
          </cell>
          <cell r="J145">
            <v>16</v>
          </cell>
          <cell r="K145">
            <v>46</v>
          </cell>
          <cell r="L145">
            <v>36</v>
          </cell>
          <cell r="M145">
            <v>55980</v>
          </cell>
          <cell r="N145">
            <v>0.98050000000000004</v>
          </cell>
          <cell r="O145">
            <v>1.0416000000000001</v>
          </cell>
          <cell r="P145">
            <v>0</v>
          </cell>
          <cell r="Q145">
            <v>84242</v>
          </cell>
          <cell r="R145">
            <v>127251</v>
          </cell>
          <cell r="S145">
            <v>250047</v>
          </cell>
          <cell r="T145">
            <v>189934</v>
          </cell>
          <cell r="U145">
            <v>0</v>
          </cell>
          <cell r="V145">
            <v>392</v>
          </cell>
        </row>
        <row r="146">
          <cell r="A146" t="str">
            <v>17690</v>
          </cell>
          <cell r="B146" t="str">
            <v>17690</v>
          </cell>
          <cell r="C146" t="str">
            <v xml:space="preserve">Parkside Homes, Inc.                </v>
          </cell>
          <cell r="D146">
            <v>43465</v>
          </cell>
          <cell r="E146">
            <v>19245</v>
          </cell>
          <cell r="F146">
            <v>57</v>
          </cell>
          <cell r="G146">
            <v>20805</v>
          </cell>
          <cell r="H146">
            <v>5748</v>
          </cell>
          <cell r="I146">
            <v>88</v>
          </cell>
          <cell r="J146">
            <v>139</v>
          </cell>
          <cell r="K146">
            <v>93</v>
          </cell>
          <cell r="L146">
            <v>49</v>
          </cell>
          <cell r="M146">
            <v>89267</v>
          </cell>
          <cell r="N146">
            <v>0.94710000000000005</v>
          </cell>
          <cell r="O146">
            <v>1.0416000000000001</v>
          </cell>
          <cell r="P146">
            <v>0</v>
          </cell>
          <cell r="Q146">
            <v>522841</v>
          </cell>
          <cell r="R146">
            <v>0</v>
          </cell>
          <cell r="S146">
            <v>718392</v>
          </cell>
          <cell r="T146">
            <v>235570</v>
          </cell>
          <cell r="U146">
            <v>0</v>
          </cell>
          <cell r="V146">
            <v>208405</v>
          </cell>
        </row>
        <row r="147">
          <cell r="A147" t="str">
            <v>17735</v>
          </cell>
          <cell r="B147" t="str">
            <v>17734</v>
          </cell>
          <cell r="C147" t="str">
            <v xml:space="preserve">Good Samaritan Society-Minneapolis  </v>
          </cell>
          <cell r="D147">
            <v>43100</v>
          </cell>
          <cell r="E147">
            <v>14633</v>
          </cell>
          <cell r="F147">
            <v>45</v>
          </cell>
          <cell r="G147">
            <v>19864</v>
          </cell>
          <cell r="H147">
            <v>8372</v>
          </cell>
          <cell r="I147">
            <v>67</v>
          </cell>
          <cell r="J147">
            <v>35</v>
          </cell>
          <cell r="K147">
            <v>54</v>
          </cell>
          <cell r="L147">
            <v>40</v>
          </cell>
          <cell r="M147">
            <v>62539</v>
          </cell>
          <cell r="N147">
            <v>1.0125</v>
          </cell>
          <cell r="O147">
            <v>1.0416000000000001</v>
          </cell>
          <cell r="P147">
            <v>0</v>
          </cell>
          <cell r="Q147">
            <v>239601</v>
          </cell>
          <cell r="R147">
            <v>145494</v>
          </cell>
          <cell r="S147">
            <v>424654</v>
          </cell>
          <cell r="T147">
            <v>187883</v>
          </cell>
          <cell r="U147">
            <v>35101</v>
          </cell>
          <cell r="V147">
            <v>80829</v>
          </cell>
        </row>
        <row r="148">
          <cell r="A148" t="str">
            <v>17767</v>
          </cell>
          <cell r="B148" t="str">
            <v>17767</v>
          </cell>
          <cell r="C148" t="str">
            <v xml:space="preserve">Westy Community Care Home           </v>
          </cell>
          <cell r="D148">
            <v>43465</v>
          </cell>
          <cell r="E148">
            <v>12592</v>
          </cell>
          <cell r="F148">
            <v>43</v>
          </cell>
          <cell r="G148">
            <v>16962</v>
          </cell>
          <cell r="H148">
            <v>5814</v>
          </cell>
          <cell r="I148">
            <v>50</v>
          </cell>
          <cell r="J148">
            <v>56</v>
          </cell>
          <cell r="K148">
            <v>56</v>
          </cell>
          <cell r="L148">
            <v>27</v>
          </cell>
          <cell r="M148">
            <v>45220</v>
          </cell>
          <cell r="N148">
            <v>0.87619999999999998</v>
          </cell>
          <cell r="O148">
            <v>1.0416000000000001</v>
          </cell>
          <cell r="P148">
            <v>0</v>
          </cell>
          <cell r="Q148">
            <v>198348</v>
          </cell>
          <cell r="R148">
            <v>113557</v>
          </cell>
          <cell r="S148">
            <v>240746</v>
          </cell>
          <cell r="T148">
            <v>154530</v>
          </cell>
          <cell r="U148">
            <v>0</v>
          </cell>
          <cell r="V148">
            <v>77165</v>
          </cell>
        </row>
        <row r="149">
          <cell r="A149" t="str">
            <v>17781</v>
          </cell>
          <cell r="B149" t="str">
            <v>17781</v>
          </cell>
          <cell r="C149" t="str">
            <v xml:space="preserve">Medicalodges Eudora                 </v>
          </cell>
          <cell r="D149">
            <v>43465</v>
          </cell>
          <cell r="E149">
            <v>23558</v>
          </cell>
          <cell r="F149">
            <v>74</v>
          </cell>
          <cell r="G149">
            <v>27010</v>
          </cell>
          <cell r="H149">
            <v>11346</v>
          </cell>
          <cell r="I149">
            <v>78</v>
          </cell>
          <cell r="J149">
            <v>66</v>
          </cell>
          <cell r="K149">
            <v>85</v>
          </cell>
          <cell r="L149">
            <v>36</v>
          </cell>
          <cell r="M149">
            <v>94912</v>
          </cell>
          <cell r="N149">
            <v>0.98270000000000002</v>
          </cell>
          <cell r="O149">
            <v>1.0416000000000001</v>
          </cell>
          <cell r="P149">
            <v>0</v>
          </cell>
          <cell r="Q149">
            <v>218776</v>
          </cell>
          <cell r="R149">
            <v>222053</v>
          </cell>
          <cell r="S149">
            <v>680235</v>
          </cell>
          <cell r="T149">
            <v>433224</v>
          </cell>
          <cell r="U149">
            <v>17504</v>
          </cell>
          <cell r="V149">
            <v>0</v>
          </cell>
        </row>
        <row r="150">
          <cell r="A150" t="str">
            <v>17791</v>
          </cell>
          <cell r="B150" t="str">
            <v>17791</v>
          </cell>
          <cell r="C150" t="str">
            <v>Enterprise Estates Nursing Center, I</v>
          </cell>
          <cell r="D150">
            <v>43465</v>
          </cell>
          <cell r="E150">
            <v>10019</v>
          </cell>
          <cell r="F150">
            <v>35</v>
          </cell>
          <cell r="G150">
            <v>13861</v>
          </cell>
          <cell r="H150">
            <v>4597</v>
          </cell>
          <cell r="I150">
            <v>56</v>
          </cell>
          <cell r="J150">
            <v>63</v>
          </cell>
          <cell r="K150">
            <v>50</v>
          </cell>
          <cell r="L150">
            <v>25</v>
          </cell>
          <cell r="M150">
            <v>40926</v>
          </cell>
          <cell r="N150">
            <v>1.0283</v>
          </cell>
          <cell r="O150">
            <v>1.0416000000000001</v>
          </cell>
          <cell r="P150">
            <v>0</v>
          </cell>
          <cell r="Q150">
            <v>173504</v>
          </cell>
          <cell r="R150">
            <v>50783</v>
          </cell>
          <cell r="S150">
            <v>258107</v>
          </cell>
          <cell r="T150">
            <v>139557</v>
          </cell>
          <cell r="U150">
            <v>23613</v>
          </cell>
          <cell r="V150">
            <v>0</v>
          </cell>
        </row>
        <row r="151">
          <cell r="A151" t="str">
            <v>17813</v>
          </cell>
          <cell r="B151" t="str">
            <v>17813</v>
          </cell>
          <cell r="C151" t="str">
            <v xml:space="preserve">Park Villa Nursing Home             </v>
          </cell>
          <cell r="D151">
            <v>43465</v>
          </cell>
          <cell r="E151">
            <v>10113</v>
          </cell>
          <cell r="F151">
            <v>38</v>
          </cell>
          <cell r="G151">
            <v>13870</v>
          </cell>
          <cell r="H151">
            <v>6129</v>
          </cell>
          <cell r="I151">
            <v>61</v>
          </cell>
          <cell r="J151">
            <v>29</v>
          </cell>
          <cell r="K151">
            <v>62</v>
          </cell>
          <cell r="L151">
            <v>45</v>
          </cell>
          <cell r="M151">
            <v>45768</v>
          </cell>
          <cell r="N151">
            <v>1.0085</v>
          </cell>
          <cell r="O151">
            <v>1.0416000000000001</v>
          </cell>
          <cell r="P151">
            <v>0</v>
          </cell>
          <cell r="Q151">
            <v>205874</v>
          </cell>
          <cell r="R151">
            <v>50408</v>
          </cell>
          <cell r="S151">
            <v>294904</v>
          </cell>
          <cell r="T151">
            <v>138194</v>
          </cell>
          <cell r="U151">
            <v>32933</v>
          </cell>
          <cell r="V151">
            <v>0</v>
          </cell>
        </row>
        <row r="152">
          <cell r="A152" t="str">
            <v>17835</v>
          </cell>
          <cell r="B152" t="str">
            <v>17835</v>
          </cell>
          <cell r="C152" t="str">
            <v xml:space="preserve">Medicalodges Jackson County         </v>
          </cell>
          <cell r="D152">
            <v>43465</v>
          </cell>
          <cell r="E152">
            <v>16901</v>
          </cell>
          <cell r="F152">
            <v>70</v>
          </cell>
          <cell r="G152">
            <v>25550</v>
          </cell>
          <cell r="H152">
            <v>10292</v>
          </cell>
          <cell r="I152">
            <v>60</v>
          </cell>
          <cell r="J152">
            <v>43</v>
          </cell>
          <cell r="K152">
            <v>53</v>
          </cell>
          <cell r="L152">
            <v>35</v>
          </cell>
          <cell r="M152">
            <v>59162</v>
          </cell>
          <cell r="N152">
            <v>0.99719999999999998</v>
          </cell>
          <cell r="O152">
            <v>1.0416000000000001</v>
          </cell>
          <cell r="P152">
            <v>0</v>
          </cell>
          <cell r="Q152">
            <v>232436</v>
          </cell>
          <cell r="R152">
            <v>91144</v>
          </cell>
          <cell r="S152">
            <v>358997</v>
          </cell>
          <cell r="T152">
            <v>228054</v>
          </cell>
          <cell r="U152">
            <v>53280</v>
          </cell>
          <cell r="V152">
            <v>253303</v>
          </cell>
        </row>
        <row r="153">
          <cell r="A153" t="str">
            <v>17857</v>
          </cell>
          <cell r="B153" t="str">
            <v>17857</v>
          </cell>
          <cell r="C153" t="str">
            <v xml:space="preserve">Fowler Residential Care             </v>
          </cell>
          <cell r="D153">
            <v>43465</v>
          </cell>
          <cell r="E153">
            <v>5904</v>
          </cell>
          <cell r="F153">
            <v>24</v>
          </cell>
          <cell r="G153">
            <v>8760</v>
          </cell>
          <cell r="H153">
            <v>1507</v>
          </cell>
          <cell r="I153">
            <v>47</v>
          </cell>
          <cell r="J153">
            <v>28</v>
          </cell>
          <cell r="K153">
            <v>32</v>
          </cell>
          <cell r="L153">
            <v>25</v>
          </cell>
          <cell r="M153">
            <v>29578</v>
          </cell>
          <cell r="N153">
            <v>0.94889999999999997</v>
          </cell>
          <cell r="O153">
            <v>1.0416000000000001</v>
          </cell>
          <cell r="P153">
            <v>0</v>
          </cell>
          <cell r="Q153">
            <v>104298</v>
          </cell>
          <cell r="R153">
            <v>0</v>
          </cell>
          <cell r="S153">
            <v>146713</v>
          </cell>
          <cell r="T153">
            <v>195022</v>
          </cell>
          <cell r="U153">
            <v>25291</v>
          </cell>
          <cell r="V153">
            <v>125031</v>
          </cell>
        </row>
        <row r="154">
          <cell r="A154" t="str">
            <v>18037</v>
          </cell>
          <cell r="B154" t="str">
            <v>18037</v>
          </cell>
          <cell r="C154" t="str">
            <v xml:space="preserve">Riverview Estates, Inc.             </v>
          </cell>
          <cell r="D154">
            <v>43465</v>
          </cell>
          <cell r="E154">
            <v>12183</v>
          </cell>
          <cell r="F154">
            <v>36</v>
          </cell>
          <cell r="G154">
            <v>13140</v>
          </cell>
          <cell r="H154">
            <v>6196</v>
          </cell>
          <cell r="I154">
            <v>75</v>
          </cell>
          <cell r="J154">
            <v>26</v>
          </cell>
          <cell r="K154">
            <v>82</v>
          </cell>
          <cell r="L154">
            <v>58</v>
          </cell>
          <cell r="M154">
            <v>54109</v>
          </cell>
          <cell r="N154">
            <v>0.91149999999999998</v>
          </cell>
          <cell r="O154">
            <v>1.0416000000000001</v>
          </cell>
          <cell r="P154">
            <v>0</v>
          </cell>
          <cell r="Q154">
            <v>199479</v>
          </cell>
          <cell r="R154">
            <v>98930</v>
          </cell>
          <cell r="S154">
            <v>334761</v>
          </cell>
          <cell r="T154">
            <v>293300</v>
          </cell>
          <cell r="U154">
            <v>23526</v>
          </cell>
          <cell r="V154">
            <v>0</v>
          </cell>
        </row>
        <row r="155">
          <cell r="A155" t="str">
            <v>18138</v>
          </cell>
          <cell r="B155" t="str">
            <v>18138</v>
          </cell>
          <cell r="C155" t="str">
            <v xml:space="preserve">Mennonite Friendship Manor, Inc.    </v>
          </cell>
          <cell r="D155">
            <v>43465</v>
          </cell>
          <cell r="E155">
            <v>37366</v>
          </cell>
          <cell r="F155">
            <v>110</v>
          </cell>
          <cell r="G155">
            <v>40150</v>
          </cell>
          <cell r="H155">
            <v>19059</v>
          </cell>
          <cell r="I155">
            <v>234</v>
          </cell>
          <cell r="J155">
            <v>146</v>
          </cell>
          <cell r="K155">
            <v>212</v>
          </cell>
          <cell r="L155">
            <v>168</v>
          </cell>
          <cell r="M155">
            <v>195831</v>
          </cell>
          <cell r="N155">
            <v>1.0353000000000001</v>
          </cell>
          <cell r="O155">
            <v>1.0416000000000001</v>
          </cell>
          <cell r="P155">
            <v>0</v>
          </cell>
          <cell r="Q155">
            <v>843974</v>
          </cell>
          <cell r="R155">
            <v>469321</v>
          </cell>
          <cell r="S155">
            <v>1140333</v>
          </cell>
          <cell r="T155">
            <v>607826</v>
          </cell>
          <cell r="U155">
            <v>69472</v>
          </cell>
          <cell r="V155">
            <v>355233</v>
          </cell>
        </row>
        <row r="156">
          <cell r="A156" t="str">
            <v>18140</v>
          </cell>
          <cell r="B156" t="str">
            <v>18140</v>
          </cell>
          <cell r="C156" t="str">
            <v xml:space="preserve">Moundridge Manor, Inc.              </v>
          </cell>
          <cell r="D156">
            <v>43465</v>
          </cell>
          <cell r="E156">
            <v>28024</v>
          </cell>
          <cell r="F156">
            <v>77</v>
          </cell>
          <cell r="G156">
            <v>28105</v>
          </cell>
          <cell r="H156">
            <v>17451</v>
          </cell>
          <cell r="I156">
            <v>189</v>
          </cell>
          <cell r="J156">
            <v>53</v>
          </cell>
          <cell r="K156">
            <v>193</v>
          </cell>
          <cell r="L156">
            <v>147</v>
          </cell>
          <cell r="M156">
            <v>140175</v>
          </cell>
          <cell r="N156">
            <v>0.86480000000000001</v>
          </cell>
          <cell r="O156">
            <v>1.0416000000000001</v>
          </cell>
          <cell r="P156">
            <v>0</v>
          </cell>
          <cell r="Q156">
            <v>391421</v>
          </cell>
          <cell r="R156">
            <v>398300</v>
          </cell>
          <cell r="S156">
            <v>886233</v>
          </cell>
          <cell r="T156">
            <v>581720</v>
          </cell>
          <cell r="U156">
            <v>128652</v>
          </cell>
          <cell r="V156">
            <v>153707</v>
          </cell>
        </row>
        <row r="157">
          <cell r="A157" t="str">
            <v>18154</v>
          </cell>
          <cell r="B157" t="str">
            <v>18154</v>
          </cell>
          <cell r="C157" t="str">
            <v xml:space="preserve">Smith Center Operator, LLC          </v>
          </cell>
          <cell r="D157">
            <v>43465</v>
          </cell>
          <cell r="E157">
            <v>15192</v>
          </cell>
          <cell r="F157">
            <v>45</v>
          </cell>
          <cell r="G157">
            <v>16425</v>
          </cell>
          <cell r="H157">
            <v>9409</v>
          </cell>
          <cell r="I157">
            <v>42</v>
          </cell>
          <cell r="J157">
            <v>9</v>
          </cell>
          <cell r="K157">
            <v>50</v>
          </cell>
          <cell r="L157">
            <v>35</v>
          </cell>
          <cell r="M157">
            <v>59006</v>
          </cell>
          <cell r="N157">
            <v>1.1941999999999999</v>
          </cell>
          <cell r="O157">
            <v>1.0416000000000001</v>
          </cell>
          <cell r="P157">
            <v>0</v>
          </cell>
          <cell r="Q157">
            <v>174774</v>
          </cell>
          <cell r="R157">
            <v>5578</v>
          </cell>
          <cell r="S157">
            <v>372392</v>
          </cell>
          <cell r="T157">
            <v>378289</v>
          </cell>
          <cell r="U157">
            <v>26795</v>
          </cell>
          <cell r="V157">
            <v>26574</v>
          </cell>
        </row>
        <row r="158">
          <cell r="A158" t="str">
            <v>18163</v>
          </cell>
          <cell r="B158" t="str">
            <v>18163</v>
          </cell>
          <cell r="C158" t="str">
            <v xml:space="preserve">Hilltop Manor Nursing Center        </v>
          </cell>
          <cell r="D158">
            <v>43465</v>
          </cell>
          <cell r="E158">
            <v>16360</v>
          </cell>
          <cell r="F158">
            <v>50</v>
          </cell>
          <cell r="G158">
            <v>18250</v>
          </cell>
          <cell r="H158">
            <v>8299</v>
          </cell>
          <cell r="I158">
            <v>58</v>
          </cell>
          <cell r="J158">
            <v>21</v>
          </cell>
          <cell r="K158">
            <v>62</v>
          </cell>
          <cell r="L158">
            <v>43</v>
          </cell>
          <cell r="M158">
            <v>56530</v>
          </cell>
          <cell r="N158">
            <v>1.0598000000000001</v>
          </cell>
          <cell r="O158">
            <v>1.0416000000000001</v>
          </cell>
          <cell r="P158">
            <v>0</v>
          </cell>
          <cell r="Q158">
            <v>183516</v>
          </cell>
          <cell r="R158">
            <v>54501</v>
          </cell>
          <cell r="S158">
            <v>411650</v>
          </cell>
          <cell r="T158">
            <v>391687</v>
          </cell>
          <cell r="U158">
            <v>18907</v>
          </cell>
          <cell r="V158">
            <v>3896</v>
          </cell>
        </row>
        <row r="159">
          <cell r="A159" t="str">
            <v>18230</v>
          </cell>
          <cell r="B159" t="str">
            <v>18230</v>
          </cell>
          <cell r="C159" t="str">
            <v xml:space="preserve">Villa Maria, Inc.                   </v>
          </cell>
          <cell r="D159">
            <v>43465</v>
          </cell>
          <cell r="E159">
            <v>17853</v>
          </cell>
          <cell r="F159">
            <v>64</v>
          </cell>
          <cell r="G159">
            <v>23360</v>
          </cell>
          <cell r="H159">
            <v>10812</v>
          </cell>
          <cell r="I159">
            <v>95</v>
          </cell>
          <cell r="J159">
            <v>85</v>
          </cell>
          <cell r="K159">
            <v>86</v>
          </cell>
          <cell r="L159">
            <v>66</v>
          </cell>
          <cell r="M159">
            <v>86275</v>
          </cell>
          <cell r="N159">
            <v>1.0538000000000001</v>
          </cell>
          <cell r="O159">
            <v>1.0416000000000001</v>
          </cell>
          <cell r="P159">
            <v>0</v>
          </cell>
          <cell r="Q159">
            <v>290401</v>
          </cell>
          <cell r="R159">
            <v>251764</v>
          </cell>
          <cell r="S159">
            <v>517006</v>
          </cell>
          <cell r="T159">
            <v>393486</v>
          </cell>
          <cell r="U159">
            <v>0</v>
          </cell>
          <cell r="V159">
            <v>19169</v>
          </cell>
        </row>
        <row r="160">
          <cell r="A160" t="str">
            <v>18253</v>
          </cell>
          <cell r="B160" t="str">
            <v>18253</v>
          </cell>
          <cell r="C160" t="str">
            <v xml:space="preserve">Life Care Center of Seneca          </v>
          </cell>
          <cell r="D160">
            <v>43465</v>
          </cell>
          <cell r="E160">
            <v>20976</v>
          </cell>
          <cell r="F160">
            <v>63</v>
          </cell>
          <cell r="G160">
            <v>22995</v>
          </cell>
          <cell r="H160">
            <v>8762</v>
          </cell>
          <cell r="I160">
            <v>76</v>
          </cell>
          <cell r="J160">
            <v>29</v>
          </cell>
          <cell r="K160">
            <v>80</v>
          </cell>
          <cell r="L160">
            <v>59</v>
          </cell>
          <cell r="M160">
            <v>70863</v>
          </cell>
          <cell r="N160">
            <v>1.0251999999999999</v>
          </cell>
          <cell r="O160">
            <v>1.0416000000000001</v>
          </cell>
          <cell r="P160">
            <v>0</v>
          </cell>
          <cell r="Q160">
            <v>223520</v>
          </cell>
          <cell r="R160">
            <v>0</v>
          </cell>
          <cell r="S160">
            <v>539131</v>
          </cell>
          <cell r="T160">
            <v>357994</v>
          </cell>
          <cell r="U160">
            <v>0</v>
          </cell>
          <cell r="V160">
            <v>0</v>
          </cell>
        </row>
        <row r="161">
          <cell r="A161" t="str">
            <v>18274</v>
          </cell>
          <cell r="B161" t="str">
            <v>18274</v>
          </cell>
          <cell r="C161" t="str">
            <v xml:space="preserve">Minneola District Hospital-LTCU     </v>
          </cell>
          <cell r="D161">
            <v>43465</v>
          </cell>
          <cell r="E161">
            <v>10943</v>
          </cell>
          <cell r="F161">
            <v>36</v>
          </cell>
          <cell r="G161">
            <v>13140</v>
          </cell>
          <cell r="H161">
            <v>5951</v>
          </cell>
          <cell r="I161">
            <v>37</v>
          </cell>
          <cell r="J161">
            <v>17</v>
          </cell>
          <cell r="K161">
            <v>34</v>
          </cell>
          <cell r="L161">
            <v>25</v>
          </cell>
          <cell r="M161">
            <v>61989</v>
          </cell>
          <cell r="N161">
            <v>0.9073</v>
          </cell>
          <cell r="O161">
            <v>1.0416000000000001</v>
          </cell>
          <cell r="P161">
            <v>0</v>
          </cell>
          <cell r="Q161">
            <v>98809</v>
          </cell>
          <cell r="R161">
            <v>84401</v>
          </cell>
          <cell r="S161">
            <v>297049</v>
          </cell>
          <cell r="T161">
            <v>317737</v>
          </cell>
          <cell r="U161">
            <v>0</v>
          </cell>
          <cell r="V161">
            <v>744773</v>
          </cell>
        </row>
        <row r="162">
          <cell r="A162" t="str">
            <v>18308</v>
          </cell>
          <cell r="B162" t="str">
            <v>18308</v>
          </cell>
          <cell r="C162" t="str">
            <v xml:space="preserve">The Shepherd's Center               </v>
          </cell>
          <cell r="D162">
            <v>43465</v>
          </cell>
          <cell r="E162">
            <v>8885</v>
          </cell>
          <cell r="F162">
            <v>28</v>
          </cell>
          <cell r="G162">
            <v>10220</v>
          </cell>
          <cell r="H162">
            <v>4938</v>
          </cell>
          <cell r="I162">
            <v>42</v>
          </cell>
          <cell r="J162">
            <v>30</v>
          </cell>
          <cell r="K162">
            <v>53</v>
          </cell>
          <cell r="L162">
            <v>27</v>
          </cell>
          <cell r="M162">
            <v>45642</v>
          </cell>
          <cell r="N162">
            <v>0.85099999999999998</v>
          </cell>
          <cell r="O162">
            <v>1.0416000000000001</v>
          </cell>
          <cell r="P162">
            <v>0</v>
          </cell>
          <cell r="Q162">
            <v>89131</v>
          </cell>
          <cell r="R162">
            <v>64395</v>
          </cell>
          <cell r="S162">
            <v>192708</v>
          </cell>
          <cell r="T162">
            <v>238509</v>
          </cell>
          <cell r="U162">
            <v>26659</v>
          </cell>
          <cell r="V162">
            <v>238403</v>
          </cell>
        </row>
        <row r="163">
          <cell r="A163" t="str">
            <v>18322</v>
          </cell>
          <cell r="B163" t="str">
            <v>18322</v>
          </cell>
          <cell r="C163" t="str">
            <v xml:space="preserve">Elmhaven East                       </v>
          </cell>
          <cell r="D163">
            <v>43465</v>
          </cell>
          <cell r="E163">
            <v>12107</v>
          </cell>
          <cell r="F163">
            <v>45</v>
          </cell>
          <cell r="G163">
            <v>16425</v>
          </cell>
          <cell r="H163">
            <v>7866</v>
          </cell>
          <cell r="I163">
            <v>48</v>
          </cell>
          <cell r="J163">
            <v>46</v>
          </cell>
          <cell r="K163">
            <v>54</v>
          </cell>
          <cell r="L163">
            <v>28</v>
          </cell>
          <cell r="M163">
            <v>49836</v>
          </cell>
          <cell r="N163">
            <v>0.93069999999999997</v>
          </cell>
          <cell r="O163">
            <v>1.0416000000000001</v>
          </cell>
          <cell r="P163">
            <v>0</v>
          </cell>
          <cell r="Q163">
            <v>111033</v>
          </cell>
          <cell r="R163">
            <v>107700</v>
          </cell>
          <cell r="S163">
            <v>197557</v>
          </cell>
          <cell r="T163">
            <v>214762</v>
          </cell>
          <cell r="U163">
            <v>90710</v>
          </cell>
          <cell r="V163">
            <v>0</v>
          </cell>
        </row>
        <row r="164">
          <cell r="A164" t="str">
            <v>18403</v>
          </cell>
          <cell r="B164" t="str">
            <v>18403</v>
          </cell>
          <cell r="C164" t="str">
            <v xml:space="preserve">Oswego Operator, LLC                </v>
          </cell>
          <cell r="D164">
            <v>43465</v>
          </cell>
          <cell r="E164">
            <v>11648</v>
          </cell>
          <cell r="F164">
            <v>40</v>
          </cell>
          <cell r="G164">
            <v>14600</v>
          </cell>
          <cell r="H164">
            <v>8077</v>
          </cell>
          <cell r="I164">
            <v>44</v>
          </cell>
          <cell r="J164">
            <v>20</v>
          </cell>
          <cell r="K164">
            <v>63</v>
          </cell>
          <cell r="L164">
            <v>38</v>
          </cell>
          <cell r="M164">
            <v>49019</v>
          </cell>
          <cell r="N164">
            <v>1.2415</v>
          </cell>
          <cell r="O164">
            <v>1.0416000000000001</v>
          </cell>
          <cell r="P164">
            <v>0</v>
          </cell>
          <cell r="Q164">
            <v>124312</v>
          </cell>
          <cell r="R164">
            <v>77458</v>
          </cell>
          <cell r="S164">
            <v>313650</v>
          </cell>
          <cell r="T164">
            <v>337639</v>
          </cell>
          <cell r="U164">
            <v>0</v>
          </cell>
          <cell r="V164">
            <v>0</v>
          </cell>
        </row>
        <row r="165">
          <cell r="A165" t="str">
            <v>18410</v>
          </cell>
          <cell r="B165" t="str">
            <v>18410</v>
          </cell>
          <cell r="C165" t="str">
            <v xml:space="preserve">Medicalodges Columbus               </v>
          </cell>
          <cell r="D165">
            <v>43465</v>
          </cell>
          <cell r="E165">
            <v>12988</v>
          </cell>
          <cell r="F165">
            <v>45</v>
          </cell>
          <cell r="G165">
            <v>16425</v>
          </cell>
          <cell r="H165">
            <v>6469</v>
          </cell>
          <cell r="I165">
            <v>57</v>
          </cell>
          <cell r="J165">
            <v>35</v>
          </cell>
          <cell r="K165">
            <v>69</v>
          </cell>
          <cell r="L165">
            <v>38</v>
          </cell>
          <cell r="M165">
            <v>59697</v>
          </cell>
          <cell r="N165">
            <v>1.0916999999999999</v>
          </cell>
          <cell r="O165">
            <v>1.0416000000000001</v>
          </cell>
          <cell r="P165">
            <v>0</v>
          </cell>
          <cell r="Q165">
            <v>200872</v>
          </cell>
          <cell r="R165">
            <v>80631</v>
          </cell>
          <cell r="S165">
            <v>344294</v>
          </cell>
          <cell r="T165">
            <v>207454</v>
          </cell>
          <cell r="U165">
            <v>33497</v>
          </cell>
          <cell r="V165">
            <v>0</v>
          </cell>
        </row>
        <row r="166">
          <cell r="A166" t="str">
            <v>18432</v>
          </cell>
          <cell r="B166" t="str">
            <v>18432</v>
          </cell>
          <cell r="C166" t="str">
            <v xml:space="preserve">Medicalodges Kinsley                </v>
          </cell>
          <cell r="D166">
            <v>43465</v>
          </cell>
          <cell r="E166">
            <v>9789</v>
          </cell>
          <cell r="F166">
            <v>42</v>
          </cell>
          <cell r="G166">
            <v>15330</v>
          </cell>
          <cell r="H166">
            <v>4351</v>
          </cell>
          <cell r="I166">
            <v>50</v>
          </cell>
          <cell r="J166">
            <v>34</v>
          </cell>
          <cell r="K166">
            <v>47</v>
          </cell>
          <cell r="L166">
            <v>32</v>
          </cell>
          <cell r="M166">
            <v>42179</v>
          </cell>
          <cell r="N166">
            <v>1.0341</v>
          </cell>
          <cell r="O166">
            <v>1.0416000000000001</v>
          </cell>
          <cell r="P166">
            <v>0</v>
          </cell>
          <cell r="Q166">
            <v>57491</v>
          </cell>
          <cell r="R166">
            <v>67182</v>
          </cell>
          <cell r="S166">
            <v>328683</v>
          </cell>
          <cell r="T166">
            <v>190959</v>
          </cell>
          <cell r="U166">
            <v>27504</v>
          </cell>
          <cell r="V166">
            <v>159984</v>
          </cell>
        </row>
        <row r="167">
          <cell r="A167" t="str">
            <v>18446</v>
          </cell>
          <cell r="B167" t="str">
            <v>18446</v>
          </cell>
          <cell r="C167" t="str">
            <v>Rossville Healthcare and Rehab Cente</v>
          </cell>
          <cell r="D167">
            <v>43465</v>
          </cell>
          <cell r="E167">
            <v>25766</v>
          </cell>
          <cell r="F167">
            <v>81</v>
          </cell>
          <cell r="G167">
            <v>29565</v>
          </cell>
          <cell r="H167">
            <v>18756</v>
          </cell>
          <cell r="I167">
            <v>82</v>
          </cell>
          <cell r="J167">
            <v>62</v>
          </cell>
          <cell r="K167">
            <v>83</v>
          </cell>
          <cell r="L167">
            <v>52</v>
          </cell>
          <cell r="M167">
            <v>95840</v>
          </cell>
          <cell r="N167">
            <v>1.2073</v>
          </cell>
          <cell r="O167">
            <v>1.0416000000000001</v>
          </cell>
          <cell r="P167">
            <v>0</v>
          </cell>
          <cell r="Q167">
            <v>308374</v>
          </cell>
          <cell r="R167">
            <v>240458</v>
          </cell>
          <cell r="S167">
            <v>596082</v>
          </cell>
          <cell r="T167">
            <v>591509</v>
          </cell>
          <cell r="U167">
            <v>0</v>
          </cell>
          <cell r="V167">
            <v>314322</v>
          </cell>
        </row>
        <row r="168">
          <cell r="A168" t="str">
            <v>18465</v>
          </cell>
          <cell r="B168" t="str">
            <v>18465</v>
          </cell>
          <cell r="C168" t="str">
            <v xml:space="preserve">Valley Health Care Center           </v>
          </cell>
          <cell r="D168">
            <v>43465</v>
          </cell>
          <cell r="E168">
            <v>12804</v>
          </cell>
          <cell r="F168">
            <v>40</v>
          </cell>
          <cell r="G168">
            <v>14600</v>
          </cell>
          <cell r="H168">
            <v>12798</v>
          </cell>
          <cell r="I168">
            <v>42</v>
          </cell>
          <cell r="J168">
            <v>25</v>
          </cell>
          <cell r="K168">
            <v>47</v>
          </cell>
          <cell r="L168">
            <v>24</v>
          </cell>
          <cell r="M168">
            <v>36282</v>
          </cell>
          <cell r="N168">
            <v>0.61229999999999996</v>
          </cell>
          <cell r="O168">
            <v>1.0416000000000001</v>
          </cell>
          <cell r="P168">
            <v>0</v>
          </cell>
          <cell r="Q168">
            <v>265744</v>
          </cell>
          <cell r="R168">
            <v>80592</v>
          </cell>
          <cell r="S168">
            <v>158365</v>
          </cell>
          <cell r="T168">
            <v>82090</v>
          </cell>
          <cell r="U168">
            <v>0</v>
          </cell>
          <cell r="V168">
            <v>0</v>
          </cell>
        </row>
        <row r="169">
          <cell r="A169" t="str">
            <v>18503</v>
          </cell>
          <cell r="B169" t="str">
            <v>18503</v>
          </cell>
          <cell r="C169" t="str">
            <v xml:space="preserve">Belleville Healthcare Center        </v>
          </cell>
          <cell r="D169">
            <v>43465</v>
          </cell>
          <cell r="E169">
            <v>21422</v>
          </cell>
          <cell r="F169">
            <v>72</v>
          </cell>
          <cell r="G169">
            <v>26280</v>
          </cell>
          <cell r="H169">
            <v>13475</v>
          </cell>
          <cell r="I169">
            <v>46</v>
          </cell>
          <cell r="J169">
            <v>76</v>
          </cell>
          <cell r="K169">
            <v>49</v>
          </cell>
          <cell r="L169">
            <v>15</v>
          </cell>
          <cell r="M169">
            <v>64736</v>
          </cell>
          <cell r="N169">
            <v>1.0121</v>
          </cell>
          <cell r="O169">
            <v>1.0416000000000001</v>
          </cell>
          <cell r="P169">
            <v>0</v>
          </cell>
          <cell r="Q169">
            <v>160182</v>
          </cell>
          <cell r="R169">
            <v>115231</v>
          </cell>
          <cell r="S169">
            <v>310617</v>
          </cell>
          <cell r="T169">
            <v>283835</v>
          </cell>
          <cell r="U169">
            <v>47652</v>
          </cell>
          <cell r="V169">
            <v>358770</v>
          </cell>
        </row>
        <row r="170">
          <cell r="A170" t="str">
            <v>18584</v>
          </cell>
          <cell r="B170" t="str">
            <v>18584</v>
          </cell>
          <cell r="C170" t="str">
            <v xml:space="preserve">Seville Operator, LLC               </v>
          </cell>
          <cell r="D170">
            <v>43465</v>
          </cell>
          <cell r="E170">
            <v>20791</v>
          </cell>
          <cell r="F170">
            <v>70</v>
          </cell>
          <cell r="G170">
            <v>25550</v>
          </cell>
          <cell r="H170">
            <v>16538</v>
          </cell>
          <cell r="I170">
            <v>57</v>
          </cell>
          <cell r="J170">
            <v>40</v>
          </cell>
          <cell r="K170">
            <v>71</v>
          </cell>
          <cell r="L170">
            <v>52</v>
          </cell>
          <cell r="M170">
            <v>85938</v>
          </cell>
          <cell r="N170">
            <v>1.2322</v>
          </cell>
          <cell r="O170">
            <v>1.0416000000000001</v>
          </cell>
          <cell r="P170">
            <v>0</v>
          </cell>
          <cell r="Q170">
            <v>314075</v>
          </cell>
          <cell r="R170">
            <v>281759</v>
          </cell>
          <cell r="S170">
            <v>276332</v>
          </cell>
          <cell r="T170">
            <v>444823</v>
          </cell>
          <cell r="U170">
            <v>76649</v>
          </cell>
          <cell r="V170">
            <v>0</v>
          </cell>
        </row>
        <row r="171">
          <cell r="A171" t="str">
            <v>18592</v>
          </cell>
          <cell r="B171" t="str">
            <v>18592</v>
          </cell>
          <cell r="C171" t="str">
            <v xml:space="preserve">Wichita Care &amp; Rehab Center, LLC    </v>
          </cell>
          <cell r="D171">
            <v>43465</v>
          </cell>
          <cell r="E171">
            <v>15744</v>
          </cell>
          <cell r="F171">
            <v>50</v>
          </cell>
          <cell r="G171">
            <v>20707</v>
          </cell>
          <cell r="H171">
            <v>14803</v>
          </cell>
          <cell r="I171">
            <v>54</v>
          </cell>
          <cell r="J171">
            <v>24</v>
          </cell>
          <cell r="K171">
            <v>56</v>
          </cell>
          <cell r="L171">
            <v>41</v>
          </cell>
          <cell r="M171">
            <v>57777</v>
          </cell>
          <cell r="N171">
            <v>1.0086999999999999</v>
          </cell>
          <cell r="O171">
            <v>1.0416000000000001</v>
          </cell>
          <cell r="P171">
            <v>0</v>
          </cell>
          <cell r="Q171">
            <v>227929</v>
          </cell>
          <cell r="R171">
            <v>103164</v>
          </cell>
          <cell r="S171">
            <v>338659</v>
          </cell>
          <cell r="T171">
            <v>416658</v>
          </cell>
          <cell r="U171">
            <v>0</v>
          </cell>
          <cell r="V171">
            <v>2941</v>
          </cell>
        </row>
        <row r="172">
          <cell r="A172" t="str">
            <v>18691</v>
          </cell>
          <cell r="B172" t="str">
            <v>18691</v>
          </cell>
          <cell r="C172" t="str">
            <v xml:space="preserve">Medicalodges Health Care Ctr Arkans </v>
          </cell>
          <cell r="D172">
            <v>43465</v>
          </cell>
          <cell r="E172">
            <v>14691</v>
          </cell>
          <cell r="F172">
            <v>45</v>
          </cell>
          <cell r="G172">
            <v>16425</v>
          </cell>
          <cell r="H172">
            <v>9602</v>
          </cell>
          <cell r="I172">
            <v>47</v>
          </cell>
          <cell r="J172">
            <v>76</v>
          </cell>
          <cell r="K172">
            <v>49</v>
          </cell>
          <cell r="L172">
            <v>19</v>
          </cell>
          <cell r="M172">
            <v>59019</v>
          </cell>
          <cell r="N172">
            <v>1.0290999999999999</v>
          </cell>
          <cell r="O172">
            <v>1.0416000000000001</v>
          </cell>
          <cell r="P172">
            <v>0</v>
          </cell>
          <cell r="Q172">
            <v>188081</v>
          </cell>
          <cell r="R172">
            <v>99825</v>
          </cell>
          <cell r="S172">
            <v>406119</v>
          </cell>
          <cell r="T172">
            <v>217025</v>
          </cell>
          <cell r="U172">
            <v>32183</v>
          </cell>
          <cell r="V172">
            <v>14001</v>
          </cell>
        </row>
        <row r="173">
          <cell r="A173" t="str">
            <v>18713</v>
          </cell>
          <cell r="B173" t="str">
            <v>18713</v>
          </cell>
          <cell r="C173" t="str">
            <v xml:space="preserve">Medicalodges Paola                  </v>
          </cell>
          <cell r="D173">
            <v>43465</v>
          </cell>
          <cell r="E173">
            <v>28045</v>
          </cell>
          <cell r="F173">
            <v>93</v>
          </cell>
          <cell r="G173">
            <v>33945</v>
          </cell>
          <cell r="H173">
            <v>26195</v>
          </cell>
          <cell r="I173">
            <v>60</v>
          </cell>
          <cell r="J173">
            <v>41</v>
          </cell>
          <cell r="K173">
            <v>56</v>
          </cell>
          <cell r="L173">
            <v>36</v>
          </cell>
          <cell r="M173">
            <v>64385</v>
          </cell>
          <cell r="N173">
            <v>0.70209999999999995</v>
          </cell>
          <cell r="O173">
            <v>1.0416000000000001</v>
          </cell>
          <cell r="P173">
            <v>0</v>
          </cell>
          <cell r="Q173">
            <v>207470</v>
          </cell>
          <cell r="R173">
            <v>122067</v>
          </cell>
          <cell r="S173">
            <v>413161</v>
          </cell>
          <cell r="T173">
            <v>451317</v>
          </cell>
          <cell r="U173">
            <v>0</v>
          </cell>
          <cell r="V173">
            <v>111649</v>
          </cell>
        </row>
        <row r="174">
          <cell r="A174" t="str">
            <v>18757</v>
          </cell>
          <cell r="B174" t="str">
            <v>18757</v>
          </cell>
          <cell r="C174" t="str">
            <v xml:space="preserve">Locust Grove Village                </v>
          </cell>
          <cell r="D174">
            <v>43465</v>
          </cell>
          <cell r="E174">
            <v>14262</v>
          </cell>
          <cell r="F174">
            <v>44</v>
          </cell>
          <cell r="G174">
            <v>16060</v>
          </cell>
          <cell r="H174">
            <v>6708</v>
          </cell>
          <cell r="I174">
            <v>42</v>
          </cell>
          <cell r="J174">
            <v>33</v>
          </cell>
          <cell r="K174">
            <v>41</v>
          </cell>
          <cell r="L174">
            <v>24</v>
          </cell>
          <cell r="M174">
            <v>48594</v>
          </cell>
          <cell r="N174">
            <v>0.89939999999999998</v>
          </cell>
          <cell r="O174">
            <v>1.0416000000000001</v>
          </cell>
          <cell r="P174">
            <v>0</v>
          </cell>
          <cell r="Q174">
            <v>99494</v>
          </cell>
          <cell r="R174">
            <v>0</v>
          </cell>
          <cell r="S174">
            <v>440170</v>
          </cell>
          <cell r="T174">
            <v>329826</v>
          </cell>
          <cell r="U174">
            <v>30237</v>
          </cell>
          <cell r="V174">
            <v>209501</v>
          </cell>
        </row>
        <row r="175">
          <cell r="A175" t="str">
            <v>18772</v>
          </cell>
          <cell r="B175" t="str">
            <v>18772</v>
          </cell>
          <cell r="C175" t="str">
            <v xml:space="preserve">Greeley County Hospital, LTCU       </v>
          </cell>
          <cell r="D175">
            <v>43465</v>
          </cell>
          <cell r="E175">
            <v>10987</v>
          </cell>
          <cell r="F175">
            <v>32</v>
          </cell>
          <cell r="G175">
            <v>11680</v>
          </cell>
          <cell r="H175">
            <v>4989</v>
          </cell>
          <cell r="I175">
            <v>128</v>
          </cell>
          <cell r="J175">
            <v>36</v>
          </cell>
          <cell r="K175">
            <v>128</v>
          </cell>
          <cell r="L175">
            <v>96</v>
          </cell>
          <cell r="M175">
            <v>56246</v>
          </cell>
          <cell r="N175">
            <v>0.94830000000000003</v>
          </cell>
          <cell r="O175">
            <v>1.0416000000000001</v>
          </cell>
          <cell r="P175">
            <v>0</v>
          </cell>
          <cell r="Q175">
            <v>92266</v>
          </cell>
          <cell r="R175">
            <v>0</v>
          </cell>
          <cell r="S175">
            <v>642428</v>
          </cell>
          <cell r="T175">
            <v>188406</v>
          </cell>
          <cell r="U175">
            <v>0</v>
          </cell>
          <cell r="V175">
            <v>130217</v>
          </cell>
        </row>
        <row r="176">
          <cell r="A176" t="str">
            <v>18871</v>
          </cell>
          <cell r="B176" t="str">
            <v>18871</v>
          </cell>
          <cell r="C176" t="str">
            <v xml:space="preserve">Parsons Presbyterian Manor          </v>
          </cell>
          <cell r="D176">
            <v>43465</v>
          </cell>
          <cell r="E176">
            <v>12463</v>
          </cell>
          <cell r="F176">
            <v>43</v>
          </cell>
          <cell r="G176">
            <v>15695</v>
          </cell>
          <cell r="H176">
            <v>4653</v>
          </cell>
          <cell r="I176">
            <v>75</v>
          </cell>
          <cell r="J176">
            <v>40</v>
          </cell>
          <cell r="K176">
            <v>65</v>
          </cell>
          <cell r="L176">
            <v>36</v>
          </cell>
          <cell r="M176">
            <v>60850</v>
          </cell>
          <cell r="N176">
            <v>1.0409999999999999</v>
          </cell>
          <cell r="O176">
            <v>1.0416000000000001</v>
          </cell>
          <cell r="P176">
            <v>0</v>
          </cell>
          <cell r="Q176">
            <v>55600</v>
          </cell>
          <cell r="R176">
            <v>105794</v>
          </cell>
          <cell r="S176">
            <v>359140</v>
          </cell>
          <cell r="T176">
            <v>456130</v>
          </cell>
          <cell r="U176">
            <v>38316</v>
          </cell>
          <cell r="V176">
            <v>182644</v>
          </cell>
        </row>
        <row r="177">
          <cell r="A177" t="str">
            <v>18927</v>
          </cell>
          <cell r="B177" t="str">
            <v>18927</v>
          </cell>
          <cell r="C177" t="str">
            <v xml:space="preserve">Eureka Nursing Center               </v>
          </cell>
          <cell r="D177">
            <v>43465</v>
          </cell>
          <cell r="E177">
            <v>16200</v>
          </cell>
          <cell r="F177">
            <v>60</v>
          </cell>
          <cell r="G177">
            <v>21900</v>
          </cell>
          <cell r="H177">
            <v>9812</v>
          </cell>
          <cell r="I177">
            <v>60</v>
          </cell>
          <cell r="J177">
            <v>27</v>
          </cell>
          <cell r="K177">
            <v>63</v>
          </cell>
          <cell r="L177">
            <v>41</v>
          </cell>
          <cell r="M177">
            <v>58581</v>
          </cell>
          <cell r="N177">
            <v>1.0082</v>
          </cell>
          <cell r="O177">
            <v>1.0416000000000001</v>
          </cell>
          <cell r="P177">
            <v>0</v>
          </cell>
          <cell r="Q177">
            <v>221217</v>
          </cell>
          <cell r="R177">
            <v>81660</v>
          </cell>
          <cell r="S177">
            <v>427377</v>
          </cell>
          <cell r="T177">
            <v>203335</v>
          </cell>
          <cell r="U177">
            <v>978</v>
          </cell>
          <cell r="V177">
            <v>0</v>
          </cell>
        </row>
        <row r="178">
          <cell r="A178" t="str">
            <v>19019</v>
          </cell>
          <cell r="B178" t="str">
            <v>19019</v>
          </cell>
          <cell r="C178" t="str">
            <v xml:space="preserve">Chetopa Manor                       </v>
          </cell>
          <cell r="D178">
            <v>43465</v>
          </cell>
          <cell r="E178">
            <v>9563</v>
          </cell>
          <cell r="F178">
            <v>38</v>
          </cell>
          <cell r="G178">
            <v>13870</v>
          </cell>
          <cell r="H178">
            <v>6450</v>
          </cell>
          <cell r="I178">
            <v>34</v>
          </cell>
          <cell r="J178">
            <v>29</v>
          </cell>
          <cell r="K178">
            <v>38</v>
          </cell>
          <cell r="L178">
            <v>22</v>
          </cell>
          <cell r="M178">
            <v>42133</v>
          </cell>
          <cell r="N178">
            <v>1.0246</v>
          </cell>
          <cell r="O178">
            <v>1.0416000000000001</v>
          </cell>
          <cell r="P178">
            <v>0</v>
          </cell>
          <cell r="Q178">
            <v>40126</v>
          </cell>
          <cell r="R178">
            <v>97019</v>
          </cell>
          <cell r="S178">
            <v>178624</v>
          </cell>
          <cell r="T178">
            <v>248516</v>
          </cell>
          <cell r="U178">
            <v>50065</v>
          </cell>
          <cell r="V178">
            <v>0</v>
          </cell>
        </row>
        <row r="179">
          <cell r="A179" t="str">
            <v>19110</v>
          </cell>
          <cell r="B179" t="str">
            <v>19110</v>
          </cell>
          <cell r="C179" t="str">
            <v xml:space="preserve">Colby Operator, LLC                 </v>
          </cell>
          <cell r="D179">
            <v>43465</v>
          </cell>
          <cell r="E179">
            <v>12155</v>
          </cell>
          <cell r="F179">
            <v>40</v>
          </cell>
          <cell r="G179">
            <v>14600</v>
          </cell>
          <cell r="H179">
            <v>5960</v>
          </cell>
          <cell r="I179">
            <v>55</v>
          </cell>
          <cell r="J179">
            <v>27</v>
          </cell>
          <cell r="K179">
            <v>53</v>
          </cell>
          <cell r="L179">
            <v>49</v>
          </cell>
          <cell r="M179">
            <v>49047</v>
          </cell>
          <cell r="N179">
            <v>1.2596000000000001</v>
          </cell>
          <cell r="O179">
            <v>1.0416000000000001</v>
          </cell>
          <cell r="P179">
            <v>0</v>
          </cell>
          <cell r="Q179">
            <v>172048</v>
          </cell>
          <cell r="R179">
            <v>22680</v>
          </cell>
          <cell r="S179">
            <v>401113</v>
          </cell>
          <cell r="T179">
            <v>345165</v>
          </cell>
          <cell r="U179">
            <v>0</v>
          </cell>
          <cell r="V179">
            <v>8768</v>
          </cell>
        </row>
        <row r="180">
          <cell r="A180" t="str">
            <v>19153</v>
          </cell>
          <cell r="B180" t="str">
            <v>19153</v>
          </cell>
          <cell r="C180" t="str">
            <v xml:space="preserve">Country Care Home                   </v>
          </cell>
          <cell r="D180">
            <v>43465</v>
          </cell>
          <cell r="E180">
            <v>13544</v>
          </cell>
          <cell r="F180">
            <v>45</v>
          </cell>
          <cell r="G180">
            <v>16425</v>
          </cell>
          <cell r="H180">
            <v>9051</v>
          </cell>
          <cell r="I180">
            <v>64</v>
          </cell>
          <cell r="J180">
            <v>67</v>
          </cell>
          <cell r="K180">
            <v>56</v>
          </cell>
          <cell r="L180">
            <v>35</v>
          </cell>
          <cell r="M180">
            <v>47226</v>
          </cell>
          <cell r="N180">
            <v>0.93530000000000002</v>
          </cell>
          <cell r="O180">
            <v>1.0416000000000001</v>
          </cell>
          <cell r="P180">
            <v>0</v>
          </cell>
          <cell r="Q180">
            <v>206451</v>
          </cell>
          <cell r="R180">
            <v>23439</v>
          </cell>
          <cell r="S180">
            <v>395021</v>
          </cell>
          <cell r="T180">
            <v>171619</v>
          </cell>
          <cell r="U180">
            <v>0</v>
          </cell>
          <cell r="V180">
            <v>237657</v>
          </cell>
        </row>
        <row r="181">
          <cell r="A181" t="str">
            <v>19245</v>
          </cell>
          <cell r="B181" t="str">
            <v>19245</v>
          </cell>
          <cell r="C181" t="str">
            <v xml:space="preserve">Arma Operator. LLC                  </v>
          </cell>
          <cell r="D181">
            <v>43465</v>
          </cell>
          <cell r="E181">
            <v>15637</v>
          </cell>
          <cell r="F181">
            <v>45</v>
          </cell>
          <cell r="G181">
            <v>16425</v>
          </cell>
          <cell r="H181">
            <v>10508</v>
          </cell>
          <cell r="I181">
            <v>63</v>
          </cell>
          <cell r="J181">
            <v>41</v>
          </cell>
          <cell r="K181">
            <v>63</v>
          </cell>
          <cell r="L181">
            <v>29</v>
          </cell>
          <cell r="M181">
            <v>60381</v>
          </cell>
          <cell r="N181">
            <v>1.2707999999999999</v>
          </cell>
          <cell r="O181">
            <v>1.0416000000000001</v>
          </cell>
          <cell r="P181">
            <v>0</v>
          </cell>
          <cell r="Q181">
            <v>202278</v>
          </cell>
          <cell r="R181">
            <v>37291</v>
          </cell>
          <cell r="S181">
            <v>346004</v>
          </cell>
          <cell r="T181">
            <v>434549</v>
          </cell>
          <cell r="U181">
            <v>0</v>
          </cell>
          <cell r="V181">
            <v>0</v>
          </cell>
        </row>
        <row r="182">
          <cell r="A182" t="str">
            <v>19300</v>
          </cell>
          <cell r="B182" t="str">
            <v>19300</v>
          </cell>
          <cell r="C182" t="str">
            <v xml:space="preserve">Montgomery Place Nursing Center,LLC </v>
          </cell>
          <cell r="D182">
            <v>43465</v>
          </cell>
          <cell r="E182">
            <v>9727</v>
          </cell>
          <cell r="F182">
            <v>43</v>
          </cell>
          <cell r="G182">
            <v>15695</v>
          </cell>
          <cell r="H182">
            <v>5391</v>
          </cell>
          <cell r="I182">
            <v>46</v>
          </cell>
          <cell r="J182">
            <v>41</v>
          </cell>
          <cell r="K182">
            <v>46</v>
          </cell>
          <cell r="L182">
            <v>21</v>
          </cell>
          <cell r="M182">
            <v>43259</v>
          </cell>
          <cell r="N182">
            <v>1.143</v>
          </cell>
          <cell r="O182">
            <v>1.0416000000000001</v>
          </cell>
          <cell r="P182">
            <v>0</v>
          </cell>
          <cell r="Q182">
            <v>127621</v>
          </cell>
          <cell r="R182">
            <v>43072</v>
          </cell>
          <cell r="S182">
            <v>271031</v>
          </cell>
          <cell r="T182">
            <v>251701</v>
          </cell>
          <cell r="U182">
            <v>0</v>
          </cell>
          <cell r="V182">
            <v>11891</v>
          </cell>
        </row>
        <row r="183">
          <cell r="A183" t="str">
            <v>19335</v>
          </cell>
          <cell r="B183" t="str">
            <v>19335</v>
          </cell>
          <cell r="C183" t="str">
            <v>Highland Healthcare and Rehab Center</v>
          </cell>
          <cell r="D183">
            <v>43465</v>
          </cell>
          <cell r="E183">
            <v>10014</v>
          </cell>
          <cell r="F183">
            <v>44</v>
          </cell>
          <cell r="G183">
            <v>16060</v>
          </cell>
          <cell r="H183">
            <v>6901</v>
          </cell>
          <cell r="I183">
            <v>37</v>
          </cell>
          <cell r="J183">
            <v>49</v>
          </cell>
          <cell r="K183">
            <v>37</v>
          </cell>
          <cell r="L183">
            <v>16</v>
          </cell>
          <cell r="M183">
            <v>38126</v>
          </cell>
          <cell r="N183">
            <v>1.2327999999999999</v>
          </cell>
          <cell r="O183">
            <v>1.0416000000000001</v>
          </cell>
          <cell r="P183">
            <v>0</v>
          </cell>
          <cell r="Q183">
            <v>148018</v>
          </cell>
          <cell r="R183">
            <v>7063</v>
          </cell>
          <cell r="S183">
            <v>272039</v>
          </cell>
          <cell r="T183">
            <v>199619</v>
          </cell>
          <cell r="U183">
            <v>0</v>
          </cell>
          <cell r="V183">
            <v>112039</v>
          </cell>
        </row>
        <row r="184">
          <cell r="A184" t="str">
            <v>19347</v>
          </cell>
          <cell r="B184" t="str">
            <v>19347</v>
          </cell>
          <cell r="C184" t="str">
            <v>Tanglewood Nursing and Rehabilitatio</v>
          </cell>
          <cell r="D184">
            <v>43465</v>
          </cell>
          <cell r="E184">
            <v>16552</v>
          </cell>
          <cell r="F184">
            <v>54</v>
          </cell>
          <cell r="G184">
            <v>19710</v>
          </cell>
          <cell r="H184">
            <v>10308</v>
          </cell>
          <cell r="I184">
            <v>49</v>
          </cell>
          <cell r="J184">
            <v>100</v>
          </cell>
          <cell r="K184">
            <v>40</v>
          </cell>
          <cell r="L184">
            <v>9</v>
          </cell>
          <cell r="M184">
            <v>54304</v>
          </cell>
          <cell r="N184">
            <v>1.1558999999999999</v>
          </cell>
          <cell r="O184">
            <v>1.0416000000000001</v>
          </cell>
          <cell r="P184">
            <v>0</v>
          </cell>
          <cell r="Q184">
            <v>221785</v>
          </cell>
          <cell r="R184">
            <v>70883</v>
          </cell>
          <cell r="S184">
            <v>346402</v>
          </cell>
          <cell r="T184">
            <v>180509</v>
          </cell>
          <cell r="U184">
            <v>25112</v>
          </cell>
          <cell r="V184">
            <v>80222</v>
          </cell>
        </row>
        <row r="185">
          <cell r="A185" t="str">
            <v>19387</v>
          </cell>
          <cell r="B185" t="str">
            <v>19387</v>
          </cell>
          <cell r="C185" t="str">
            <v xml:space="preserve">Arkansas City Presbyterian Manor    </v>
          </cell>
          <cell r="D185">
            <v>43465</v>
          </cell>
          <cell r="E185">
            <v>19170</v>
          </cell>
          <cell r="F185">
            <v>60</v>
          </cell>
          <cell r="G185">
            <v>21900</v>
          </cell>
          <cell r="H185">
            <v>7631</v>
          </cell>
          <cell r="I185">
            <v>108</v>
          </cell>
          <cell r="J185">
            <v>40</v>
          </cell>
          <cell r="K185">
            <v>100</v>
          </cell>
          <cell r="L185">
            <v>73</v>
          </cell>
          <cell r="M185">
            <v>94196</v>
          </cell>
          <cell r="N185">
            <v>1.0863</v>
          </cell>
          <cell r="O185">
            <v>1.0416000000000001</v>
          </cell>
          <cell r="P185">
            <v>0</v>
          </cell>
          <cell r="Q185">
            <v>271365</v>
          </cell>
          <cell r="R185">
            <v>260807</v>
          </cell>
          <cell r="S185">
            <v>573356</v>
          </cell>
          <cell r="T185">
            <v>527265</v>
          </cell>
          <cell r="U185">
            <v>40414</v>
          </cell>
          <cell r="V185">
            <v>0</v>
          </cell>
        </row>
        <row r="186">
          <cell r="A186" t="str">
            <v>19446</v>
          </cell>
          <cell r="B186" t="str">
            <v>19446</v>
          </cell>
          <cell r="C186" t="str">
            <v xml:space="preserve">Brighton Place West                 </v>
          </cell>
          <cell r="D186">
            <v>43465</v>
          </cell>
          <cell r="E186">
            <v>17785</v>
          </cell>
          <cell r="F186">
            <v>50</v>
          </cell>
          <cell r="G186">
            <v>18250</v>
          </cell>
          <cell r="H186">
            <v>13333</v>
          </cell>
          <cell r="I186">
            <v>39</v>
          </cell>
          <cell r="J186">
            <v>22</v>
          </cell>
          <cell r="K186">
            <v>36</v>
          </cell>
          <cell r="L186">
            <v>26</v>
          </cell>
          <cell r="M186">
            <v>36319</v>
          </cell>
          <cell r="N186">
            <v>0.9758</v>
          </cell>
          <cell r="O186">
            <v>1.0416000000000001</v>
          </cell>
          <cell r="P186">
            <v>0</v>
          </cell>
          <cell r="Q186">
            <v>144082</v>
          </cell>
          <cell r="R186">
            <v>92836</v>
          </cell>
          <cell r="S186">
            <v>175824</v>
          </cell>
          <cell r="T186">
            <v>299585</v>
          </cell>
          <cell r="U186">
            <v>0</v>
          </cell>
          <cell r="V186">
            <v>0</v>
          </cell>
        </row>
        <row r="187">
          <cell r="A187" t="str">
            <v>19467</v>
          </cell>
          <cell r="B187" t="str">
            <v>19467</v>
          </cell>
          <cell r="C187" t="str">
            <v xml:space="preserve">Community Hospital of Onaga, LTCU   </v>
          </cell>
          <cell r="D187">
            <v>43465</v>
          </cell>
          <cell r="E187">
            <v>12625</v>
          </cell>
          <cell r="F187">
            <v>39</v>
          </cell>
          <cell r="G187">
            <v>14235</v>
          </cell>
          <cell r="H187">
            <v>8517</v>
          </cell>
          <cell r="I187">
            <v>76</v>
          </cell>
          <cell r="J187">
            <v>34</v>
          </cell>
          <cell r="K187">
            <v>68</v>
          </cell>
          <cell r="L187">
            <v>50</v>
          </cell>
          <cell r="M187">
            <v>64786</v>
          </cell>
          <cell r="N187">
            <v>0.93930000000000002</v>
          </cell>
          <cell r="O187">
            <v>1.0416000000000001</v>
          </cell>
          <cell r="P187">
            <v>0</v>
          </cell>
          <cell r="Q187">
            <v>292959</v>
          </cell>
          <cell r="R187">
            <v>58246</v>
          </cell>
          <cell r="S187">
            <v>487593</v>
          </cell>
          <cell r="T187">
            <v>275124</v>
          </cell>
          <cell r="U187">
            <v>0</v>
          </cell>
          <cell r="V187">
            <v>16049</v>
          </cell>
        </row>
        <row r="188">
          <cell r="A188" t="str">
            <v>19545</v>
          </cell>
          <cell r="B188" t="str">
            <v>19545</v>
          </cell>
          <cell r="C188" t="str">
            <v xml:space="preserve">Pleasant Valley Manor               </v>
          </cell>
          <cell r="D188">
            <v>43465</v>
          </cell>
          <cell r="E188">
            <v>21248</v>
          </cell>
          <cell r="F188">
            <v>71</v>
          </cell>
          <cell r="G188">
            <v>25915</v>
          </cell>
          <cell r="H188">
            <v>14138</v>
          </cell>
          <cell r="I188">
            <v>69</v>
          </cell>
          <cell r="J188">
            <v>48</v>
          </cell>
          <cell r="K188">
            <v>64</v>
          </cell>
          <cell r="L188">
            <v>43</v>
          </cell>
          <cell r="M188">
            <v>74822</v>
          </cell>
          <cell r="N188">
            <v>0.97299999999999998</v>
          </cell>
          <cell r="O188">
            <v>1.0416000000000001</v>
          </cell>
          <cell r="P188">
            <v>0</v>
          </cell>
          <cell r="Q188">
            <v>296051</v>
          </cell>
          <cell r="R188">
            <v>80002</v>
          </cell>
          <cell r="S188">
            <v>405577</v>
          </cell>
          <cell r="T188">
            <v>500420</v>
          </cell>
          <cell r="U188">
            <v>0</v>
          </cell>
          <cell r="V188">
            <v>0</v>
          </cell>
        </row>
        <row r="189">
          <cell r="A189" t="str">
            <v>19579</v>
          </cell>
          <cell r="B189" t="str">
            <v>19579</v>
          </cell>
          <cell r="C189" t="str">
            <v xml:space="preserve">Medicalodges Gardner                </v>
          </cell>
          <cell r="D189">
            <v>43465</v>
          </cell>
          <cell r="E189">
            <v>24434</v>
          </cell>
          <cell r="F189">
            <v>82</v>
          </cell>
          <cell r="G189">
            <v>29930</v>
          </cell>
          <cell r="H189">
            <v>21221</v>
          </cell>
          <cell r="I189">
            <v>72</v>
          </cell>
          <cell r="J189">
            <v>52</v>
          </cell>
          <cell r="K189">
            <v>76</v>
          </cell>
          <cell r="L189">
            <v>48</v>
          </cell>
          <cell r="M189">
            <v>86200</v>
          </cell>
          <cell r="N189">
            <v>0.89710000000000001</v>
          </cell>
          <cell r="O189">
            <v>1.0416000000000001</v>
          </cell>
          <cell r="P189">
            <v>0</v>
          </cell>
          <cell r="Q189">
            <v>382239</v>
          </cell>
          <cell r="R189">
            <v>308997</v>
          </cell>
          <cell r="S189">
            <v>570420</v>
          </cell>
          <cell r="T189">
            <v>349807</v>
          </cell>
          <cell r="U189">
            <v>44281</v>
          </cell>
          <cell r="V189">
            <v>63701</v>
          </cell>
        </row>
        <row r="190">
          <cell r="A190" t="str">
            <v>19596</v>
          </cell>
          <cell r="B190" t="str">
            <v>19596</v>
          </cell>
          <cell r="C190" t="str">
            <v xml:space="preserve">Hutchinson Operator, LLC            </v>
          </cell>
          <cell r="D190">
            <v>43465</v>
          </cell>
          <cell r="E190">
            <v>15869</v>
          </cell>
          <cell r="F190">
            <v>45</v>
          </cell>
          <cell r="G190">
            <v>16425</v>
          </cell>
          <cell r="H190">
            <v>13073</v>
          </cell>
          <cell r="I190">
            <v>53</v>
          </cell>
          <cell r="J190">
            <v>50</v>
          </cell>
          <cell r="K190">
            <v>48</v>
          </cell>
          <cell r="L190">
            <v>3</v>
          </cell>
          <cell r="M190">
            <v>62616</v>
          </cell>
          <cell r="N190">
            <v>1.1976</v>
          </cell>
          <cell r="O190">
            <v>1.0416000000000001</v>
          </cell>
          <cell r="P190">
            <v>0</v>
          </cell>
          <cell r="Q190">
            <v>167954</v>
          </cell>
          <cell r="R190">
            <v>94295</v>
          </cell>
          <cell r="S190">
            <v>386756</v>
          </cell>
          <cell r="T190">
            <v>395587</v>
          </cell>
          <cell r="U190">
            <v>0</v>
          </cell>
          <cell r="V190">
            <v>0</v>
          </cell>
        </row>
        <row r="191">
          <cell r="A191" t="str">
            <v>19635</v>
          </cell>
          <cell r="B191" t="str">
            <v>19635</v>
          </cell>
          <cell r="C191" t="str">
            <v xml:space="preserve">Woodhaven Care Center               </v>
          </cell>
          <cell r="D191">
            <v>43465</v>
          </cell>
          <cell r="E191">
            <v>17097</v>
          </cell>
          <cell r="F191">
            <v>56</v>
          </cell>
          <cell r="G191">
            <v>20440</v>
          </cell>
          <cell r="H191">
            <v>10059</v>
          </cell>
          <cell r="I191">
            <v>62</v>
          </cell>
          <cell r="J191">
            <v>42</v>
          </cell>
          <cell r="K191">
            <v>59</v>
          </cell>
          <cell r="L191">
            <v>22</v>
          </cell>
          <cell r="M191">
            <v>65379</v>
          </cell>
          <cell r="N191">
            <v>1.0242</v>
          </cell>
          <cell r="O191">
            <v>1.0416000000000001</v>
          </cell>
          <cell r="P191">
            <v>0</v>
          </cell>
          <cell r="Q191">
            <v>183381</v>
          </cell>
          <cell r="R191">
            <v>125292</v>
          </cell>
          <cell r="S191">
            <v>428665</v>
          </cell>
          <cell r="T191">
            <v>360241</v>
          </cell>
          <cell r="U191">
            <v>37740</v>
          </cell>
          <cell r="V191">
            <v>61286</v>
          </cell>
        </row>
        <row r="192">
          <cell r="A192" t="str">
            <v>19648</v>
          </cell>
          <cell r="B192" t="str">
            <v>19648</v>
          </cell>
          <cell r="C192" t="str">
            <v xml:space="preserve">Prairie Senior Living Complex       </v>
          </cell>
          <cell r="D192">
            <v>43465</v>
          </cell>
          <cell r="E192">
            <v>19528</v>
          </cell>
          <cell r="F192">
            <v>60</v>
          </cell>
          <cell r="G192">
            <v>21630</v>
          </cell>
          <cell r="H192">
            <v>10438</v>
          </cell>
          <cell r="I192">
            <v>83</v>
          </cell>
          <cell r="J192">
            <v>70</v>
          </cell>
          <cell r="K192">
            <v>95</v>
          </cell>
          <cell r="L192">
            <v>47</v>
          </cell>
          <cell r="M192">
            <v>88870</v>
          </cell>
          <cell r="N192">
            <v>0.94810000000000005</v>
          </cell>
          <cell r="O192">
            <v>1.0416000000000001</v>
          </cell>
          <cell r="P192">
            <v>0</v>
          </cell>
          <cell r="Q192">
            <v>376062</v>
          </cell>
          <cell r="R192">
            <v>127511</v>
          </cell>
          <cell r="S192">
            <v>814616</v>
          </cell>
          <cell r="T192">
            <v>468576</v>
          </cell>
          <cell r="U192">
            <v>42676</v>
          </cell>
          <cell r="V192">
            <v>113469</v>
          </cell>
        </row>
        <row r="193">
          <cell r="A193" t="str">
            <v>19671</v>
          </cell>
          <cell r="B193" t="str">
            <v>19671</v>
          </cell>
          <cell r="C193" t="str">
            <v xml:space="preserve">Anthony Community Care Center       </v>
          </cell>
          <cell r="D193">
            <v>43465</v>
          </cell>
          <cell r="E193">
            <v>11948</v>
          </cell>
          <cell r="F193">
            <v>40</v>
          </cell>
          <cell r="G193">
            <v>14600</v>
          </cell>
          <cell r="H193">
            <v>6626</v>
          </cell>
          <cell r="I193">
            <v>46</v>
          </cell>
          <cell r="J193">
            <v>21</v>
          </cell>
          <cell r="K193">
            <v>46</v>
          </cell>
          <cell r="L193">
            <v>33</v>
          </cell>
          <cell r="M193">
            <v>44850</v>
          </cell>
          <cell r="N193">
            <v>0.94710000000000005</v>
          </cell>
          <cell r="O193">
            <v>1.0416000000000001</v>
          </cell>
          <cell r="P193">
            <v>0</v>
          </cell>
          <cell r="Q193">
            <v>137877</v>
          </cell>
          <cell r="R193">
            <v>70648</v>
          </cell>
          <cell r="S193">
            <v>253958</v>
          </cell>
          <cell r="T193">
            <v>215235</v>
          </cell>
          <cell r="U193">
            <v>0</v>
          </cell>
          <cell r="V193">
            <v>76706</v>
          </cell>
        </row>
        <row r="194">
          <cell r="A194" t="str">
            <v>19683</v>
          </cell>
          <cell r="B194" t="str">
            <v>19683</v>
          </cell>
          <cell r="C194" t="str">
            <v xml:space="preserve">Logan County Manor                  </v>
          </cell>
          <cell r="D194">
            <v>43465</v>
          </cell>
          <cell r="E194">
            <v>11401</v>
          </cell>
          <cell r="F194">
            <v>45</v>
          </cell>
          <cell r="G194">
            <v>16425</v>
          </cell>
          <cell r="H194">
            <v>6769</v>
          </cell>
          <cell r="I194">
            <v>57</v>
          </cell>
          <cell r="J194">
            <v>24</v>
          </cell>
          <cell r="K194">
            <v>53</v>
          </cell>
          <cell r="L194">
            <v>33</v>
          </cell>
          <cell r="M194">
            <v>70018</v>
          </cell>
          <cell r="N194">
            <v>0.94220000000000004</v>
          </cell>
          <cell r="O194">
            <v>1.0416000000000001</v>
          </cell>
          <cell r="P194">
            <v>0</v>
          </cell>
          <cell r="Q194">
            <v>67924</v>
          </cell>
          <cell r="R194">
            <v>0</v>
          </cell>
          <cell r="S194">
            <v>669435</v>
          </cell>
          <cell r="T194">
            <v>278343</v>
          </cell>
          <cell r="U194">
            <v>60516</v>
          </cell>
          <cell r="V194">
            <v>385705</v>
          </cell>
        </row>
        <row r="195">
          <cell r="A195" t="str">
            <v>19692</v>
          </cell>
          <cell r="B195" t="str">
            <v>19692</v>
          </cell>
          <cell r="C195" t="str">
            <v xml:space="preserve">Countryside Health Center           </v>
          </cell>
          <cell r="D195">
            <v>43465</v>
          </cell>
          <cell r="E195">
            <v>30303</v>
          </cell>
          <cell r="F195">
            <v>88</v>
          </cell>
          <cell r="G195">
            <v>32120</v>
          </cell>
          <cell r="H195">
            <v>29238</v>
          </cell>
          <cell r="I195">
            <v>49</v>
          </cell>
          <cell r="J195">
            <v>52</v>
          </cell>
          <cell r="K195">
            <v>61</v>
          </cell>
          <cell r="L195">
            <v>31</v>
          </cell>
          <cell r="M195">
            <v>68981</v>
          </cell>
          <cell r="N195">
            <v>0.77049999999999996</v>
          </cell>
          <cell r="O195">
            <v>1.0416000000000001</v>
          </cell>
          <cell r="P195">
            <v>0</v>
          </cell>
          <cell r="Q195">
            <v>320760</v>
          </cell>
          <cell r="R195">
            <v>163910</v>
          </cell>
          <cell r="S195">
            <v>274941</v>
          </cell>
          <cell r="T195">
            <v>326272</v>
          </cell>
          <cell r="U195">
            <v>0</v>
          </cell>
          <cell r="V195">
            <v>0</v>
          </cell>
        </row>
        <row r="196">
          <cell r="A196" t="str">
            <v>19708</v>
          </cell>
          <cell r="B196" t="str">
            <v>19708</v>
          </cell>
          <cell r="C196" t="str">
            <v xml:space="preserve">Diversicare of Sedgwick             </v>
          </cell>
          <cell r="D196">
            <v>43465</v>
          </cell>
          <cell r="E196">
            <v>20337</v>
          </cell>
          <cell r="F196">
            <v>62</v>
          </cell>
          <cell r="G196">
            <v>22630</v>
          </cell>
          <cell r="H196">
            <v>14041</v>
          </cell>
          <cell r="I196">
            <v>54</v>
          </cell>
          <cell r="J196">
            <v>37</v>
          </cell>
          <cell r="K196">
            <v>54</v>
          </cell>
          <cell r="L196">
            <v>38</v>
          </cell>
          <cell r="M196">
            <v>74817</v>
          </cell>
          <cell r="N196">
            <v>1.1842999999999999</v>
          </cell>
          <cell r="O196">
            <v>1.0416000000000001</v>
          </cell>
          <cell r="P196">
            <v>0</v>
          </cell>
          <cell r="Q196">
            <v>313069</v>
          </cell>
          <cell r="R196">
            <v>286863</v>
          </cell>
          <cell r="S196">
            <v>388175</v>
          </cell>
          <cell r="T196">
            <v>326017</v>
          </cell>
          <cell r="U196">
            <v>0</v>
          </cell>
          <cell r="V196">
            <v>0</v>
          </cell>
        </row>
        <row r="197">
          <cell r="A197" t="str">
            <v>19782</v>
          </cell>
          <cell r="B197" t="str">
            <v>19782</v>
          </cell>
          <cell r="C197" t="str">
            <v xml:space="preserve">Sabetha Nursing Center              </v>
          </cell>
          <cell r="D197">
            <v>43465</v>
          </cell>
          <cell r="E197">
            <v>12284</v>
          </cell>
          <cell r="F197">
            <v>40</v>
          </cell>
          <cell r="G197">
            <v>14600</v>
          </cell>
          <cell r="H197">
            <v>9322</v>
          </cell>
          <cell r="I197">
            <v>44</v>
          </cell>
          <cell r="J197">
            <v>31</v>
          </cell>
          <cell r="K197">
            <v>61</v>
          </cell>
          <cell r="L197">
            <v>31</v>
          </cell>
          <cell r="M197">
            <v>45667</v>
          </cell>
          <cell r="N197">
            <v>1.0112000000000001</v>
          </cell>
          <cell r="O197">
            <v>1.0416000000000001</v>
          </cell>
          <cell r="P197">
            <v>0</v>
          </cell>
          <cell r="Q197">
            <v>207805</v>
          </cell>
          <cell r="R197">
            <v>55585</v>
          </cell>
          <cell r="S197">
            <v>376994</v>
          </cell>
          <cell r="T197">
            <v>225640</v>
          </cell>
          <cell r="U197">
            <v>0</v>
          </cell>
          <cell r="V197">
            <v>0</v>
          </cell>
        </row>
        <row r="198">
          <cell r="A198" t="str">
            <v>19864</v>
          </cell>
          <cell r="B198" t="str">
            <v>19864</v>
          </cell>
          <cell r="C198" t="str">
            <v xml:space="preserve">Wellington Care &amp; Rehab Center, LLC </v>
          </cell>
          <cell r="D198">
            <v>43465</v>
          </cell>
          <cell r="E198">
            <v>14928</v>
          </cell>
          <cell r="F198">
            <v>45</v>
          </cell>
          <cell r="G198">
            <v>19155</v>
          </cell>
          <cell r="H198">
            <v>12711</v>
          </cell>
          <cell r="I198">
            <v>47</v>
          </cell>
          <cell r="J198">
            <v>44</v>
          </cell>
          <cell r="K198">
            <v>47</v>
          </cell>
          <cell r="L198">
            <v>23</v>
          </cell>
          <cell r="M198">
            <v>37139</v>
          </cell>
          <cell r="N198">
            <v>1.0407</v>
          </cell>
          <cell r="O198">
            <v>1.0416000000000001</v>
          </cell>
          <cell r="P198">
            <v>0</v>
          </cell>
          <cell r="Q198">
            <v>186569</v>
          </cell>
          <cell r="R198">
            <v>68836</v>
          </cell>
          <cell r="S198">
            <v>361174</v>
          </cell>
          <cell r="T198">
            <v>276086</v>
          </cell>
          <cell r="U198">
            <v>0</v>
          </cell>
          <cell r="V198">
            <v>1511</v>
          </cell>
        </row>
        <row r="199">
          <cell r="A199" t="str">
            <v>19873</v>
          </cell>
          <cell r="B199" t="str">
            <v>19873</v>
          </cell>
          <cell r="C199" t="str">
            <v xml:space="preserve">Chase County Care &amp; Rehab Center    </v>
          </cell>
          <cell r="D199">
            <v>43465</v>
          </cell>
          <cell r="E199">
            <v>8116</v>
          </cell>
          <cell r="F199">
            <v>45</v>
          </cell>
          <cell r="G199">
            <v>16425</v>
          </cell>
          <cell r="H199">
            <v>5147</v>
          </cell>
          <cell r="I199">
            <v>49</v>
          </cell>
          <cell r="J199">
            <v>39</v>
          </cell>
          <cell r="K199">
            <v>30</v>
          </cell>
          <cell r="L199">
            <v>23</v>
          </cell>
          <cell r="M199">
            <v>18593</v>
          </cell>
          <cell r="N199">
            <v>1.1451</v>
          </cell>
          <cell r="O199">
            <v>1.0416000000000001</v>
          </cell>
          <cell r="P199">
            <v>0</v>
          </cell>
          <cell r="Q199">
            <v>148858</v>
          </cell>
          <cell r="R199">
            <v>10402</v>
          </cell>
          <cell r="S199">
            <v>194045</v>
          </cell>
          <cell r="T199">
            <v>289081</v>
          </cell>
          <cell r="U199">
            <v>0</v>
          </cell>
          <cell r="V199">
            <v>91554</v>
          </cell>
        </row>
        <row r="200">
          <cell r="A200" t="str">
            <v>19884</v>
          </cell>
          <cell r="B200" t="str">
            <v>19884</v>
          </cell>
          <cell r="C200" t="str">
            <v xml:space="preserve">Leisure Homestead at St. John       </v>
          </cell>
          <cell r="D200">
            <v>43465</v>
          </cell>
          <cell r="E200">
            <v>9199</v>
          </cell>
          <cell r="F200">
            <v>30</v>
          </cell>
          <cell r="G200">
            <v>10950</v>
          </cell>
          <cell r="H200">
            <v>6411</v>
          </cell>
          <cell r="I200">
            <v>35</v>
          </cell>
          <cell r="J200">
            <v>12</v>
          </cell>
          <cell r="K200">
            <v>37</v>
          </cell>
          <cell r="L200">
            <v>31</v>
          </cell>
          <cell r="M200">
            <v>45713</v>
          </cell>
          <cell r="N200">
            <v>0.89129999999999998</v>
          </cell>
          <cell r="O200">
            <v>1.0416000000000001</v>
          </cell>
          <cell r="P200">
            <v>0</v>
          </cell>
          <cell r="Q200">
            <v>117527</v>
          </cell>
          <cell r="R200">
            <v>120920</v>
          </cell>
          <cell r="S200">
            <v>204730</v>
          </cell>
          <cell r="T200">
            <v>159358</v>
          </cell>
          <cell r="U200">
            <v>0</v>
          </cell>
          <cell r="V200">
            <v>907</v>
          </cell>
        </row>
        <row r="201">
          <cell r="A201" t="str">
            <v>19908</v>
          </cell>
          <cell r="B201" t="str">
            <v>19908</v>
          </cell>
          <cell r="C201" t="str">
            <v xml:space="preserve">El Dorado Care &amp; Rehab Center, LLC  </v>
          </cell>
          <cell r="D201">
            <v>43465</v>
          </cell>
          <cell r="E201">
            <v>16500</v>
          </cell>
          <cell r="F201">
            <v>50</v>
          </cell>
          <cell r="G201">
            <v>18250</v>
          </cell>
          <cell r="H201">
            <v>14578</v>
          </cell>
          <cell r="I201">
            <v>56</v>
          </cell>
          <cell r="J201">
            <v>56</v>
          </cell>
          <cell r="K201">
            <v>48</v>
          </cell>
          <cell r="L201">
            <v>29</v>
          </cell>
          <cell r="M201">
            <v>36065</v>
          </cell>
          <cell r="N201">
            <v>1.0364</v>
          </cell>
          <cell r="O201">
            <v>1.0416000000000001</v>
          </cell>
          <cell r="P201">
            <v>0</v>
          </cell>
          <cell r="Q201">
            <v>195905</v>
          </cell>
          <cell r="R201">
            <v>82723</v>
          </cell>
          <cell r="S201">
            <v>248710</v>
          </cell>
          <cell r="T201">
            <v>434825</v>
          </cell>
          <cell r="U201">
            <v>0</v>
          </cell>
          <cell r="V201">
            <v>78265</v>
          </cell>
        </row>
        <row r="202">
          <cell r="A202" t="str">
            <v>19917</v>
          </cell>
          <cell r="B202" t="str">
            <v>19917</v>
          </cell>
          <cell r="C202" t="str">
            <v xml:space="preserve">Windsor Place at Iola, LLC          </v>
          </cell>
          <cell r="D202">
            <v>43465</v>
          </cell>
          <cell r="E202">
            <v>15528</v>
          </cell>
          <cell r="F202">
            <v>46</v>
          </cell>
          <cell r="G202">
            <v>16790</v>
          </cell>
          <cell r="H202">
            <v>7331</v>
          </cell>
          <cell r="I202">
            <v>98</v>
          </cell>
          <cell r="J202">
            <v>21</v>
          </cell>
          <cell r="K202">
            <v>100</v>
          </cell>
          <cell r="L202">
            <v>77</v>
          </cell>
          <cell r="M202">
            <v>70283</v>
          </cell>
          <cell r="N202">
            <v>1.0578000000000001</v>
          </cell>
          <cell r="O202">
            <v>1.0416000000000001</v>
          </cell>
          <cell r="P202">
            <v>0</v>
          </cell>
          <cell r="Q202">
            <v>213039</v>
          </cell>
          <cell r="R202">
            <v>38761</v>
          </cell>
          <cell r="S202">
            <v>440622</v>
          </cell>
          <cell r="T202">
            <v>453669</v>
          </cell>
          <cell r="U202">
            <v>50882</v>
          </cell>
          <cell r="V202">
            <v>0</v>
          </cell>
        </row>
        <row r="203">
          <cell r="A203" t="str">
            <v>19928</v>
          </cell>
          <cell r="B203" t="str">
            <v>19928</v>
          </cell>
          <cell r="C203" t="str">
            <v xml:space="preserve">Village Manor                       </v>
          </cell>
          <cell r="D203">
            <v>43465</v>
          </cell>
          <cell r="E203">
            <v>25913</v>
          </cell>
          <cell r="F203">
            <v>74</v>
          </cell>
          <cell r="G203">
            <v>27010</v>
          </cell>
          <cell r="H203">
            <v>16002</v>
          </cell>
          <cell r="I203">
            <v>106</v>
          </cell>
          <cell r="J203">
            <v>68</v>
          </cell>
          <cell r="K203">
            <v>121</v>
          </cell>
          <cell r="L203">
            <v>75</v>
          </cell>
          <cell r="M203">
            <v>118107</v>
          </cell>
          <cell r="N203">
            <v>0.94289999999999996</v>
          </cell>
          <cell r="O203">
            <v>1.0416000000000001</v>
          </cell>
          <cell r="P203">
            <v>0</v>
          </cell>
          <cell r="Q203">
            <v>276609</v>
          </cell>
          <cell r="R203">
            <v>0</v>
          </cell>
          <cell r="S203">
            <v>915198</v>
          </cell>
          <cell r="T203">
            <v>467149</v>
          </cell>
          <cell r="U203">
            <v>0</v>
          </cell>
          <cell r="V203">
            <v>528263</v>
          </cell>
        </row>
        <row r="204">
          <cell r="A204" t="str">
            <v>20020</v>
          </cell>
          <cell r="B204" t="str">
            <v>20020</v>
          </cell>
          <cell r="C204" t="str">
            <v xml:space="preserve">Pratt Operator, LLC                 </v>
          </cell>
          <cell r="D204">
            <v>43465</v>
          </cell>
          <cell r="E204">
            <v>15805</v>
          </cell>
          <cell r="F204">
            <v>45</v>
          </cell>
          <cell r="G204">
            <v>16425</v>
          </cell>
          <cell r="H204">
            <v>9664</v>
          </cell>
          <cell r="I204">
            <v>36</v>
          </cell>
          <cell r="J204">
            <v>13</v>
          </cell>
          <cell r="K204">
            <v>44</v>
          </cell>
          <cell r="L204">
            <v>34</v>
          </cell>
          <cell r="M204">
            <v>56864</v>
          </cell>
          <cell r="N204">
            <v>1.2343999999999999</v>
          </cell>
          <cell r="O204">
            <v>1.0416000000000001</v>
          </cell>
          <cell r="P204">
            <v>0</v>
          </cell>
          <cell r="Q204">
            <v>175178</v>
          </cell>
          <cell r="R204">
            <v>41762</v>
          </cell>
          <cell r="S204">
            <v>307368</v>
          </cell>
          <cell r="T204">
            <v>415495</v>
          </cell>
          <cell r="U204">
            <v>27348</v>
          </cell>
          <cell r="V204">
            <v>0</v>
          </cell>
        </row>
        <row r="205">
          <cell r="A205" t="str">
            <v>20076</v>
          </cell>
          <cell r="B205" t="str">
            <v>20076</v>
          </cell>
          <cell r="C205" t="str">
            <v xml:space="preserve">Coffey County Hospital              </v>
          </cell>
          <cell r="D205">
            <v>43465</v>
          </cell>
          <cell r="E205">
            <v>8342</v>
          </cell>
          <cell r="F205">
            <v>30</v>
          </cell>
          <cell r="G205">
            <v>12036</v>
          </cell>
          <cell r="H205">
            <v>3734</v>
          </cell>
          <cell r="I205">
            <v>41</v>
          </cell>
          <cell r="J205">
            <v>23</v>
          </cell>
          <cell r="K205">
            <v>49</v>
          </cell>
          <cell r="L205">
            <v>26</v>
          </cell>
          <cell r="M205">
            <v>47864</v>
          </cell>
          <cell r="N205">
            <v>0.93440000000000001</v>
          </cell>
          <cell r="O205">
            <v>1.0416000000000001</v>
          </cell>
          <cell r="P205">
            <v>0</v>
          </cell>
          <cell r="Q205">
            <v>220708</v>
          </cell>
          <cell r="R205">
            <v>57663</v>
          </cell>
          <cell r="S205">
            <v>312263</v>
          </cell>
          <cell r="T205">
            <v>148633</v>
          </cell>
          <cell r="U205">
            <v>0</v>
          </cell>
          <cell r="V205">
            <v>0</v>
          </cell>
        </row>
        <row r="206">
          <cell r="A206" t="str">
            <v>20085</v>
          </cell>
          <cell r="B206" t="str">
            <v>20085</v>
          </cell>
          <cell r="C206" t="str">
            <v xml:space="preserve">Moran Manor                         </v>
          </cell>
          <cell r="D206">
            <v>43465</v>
          </cell>
          <cell r="E206">
            <v>10600</v>
          </cell>
          <cell r="F206">
            <v>45</v>
          </cell>
          <cell r="G206">
            <v>16425</v>
          </cell>
          <cell r="H206">
            <v>7396</v>
          </cell>
          <cell r="I206">
            <v>41</v>
          </cell>
          <cell r="J206">
            <v>34</v>
          </cell>
          <cell r="K206">
            <v>43</v>
          </cell>
          <cell r="L206">
            <v>30</v>
          </cell>
          <cell r="M206">
            <v>39946</v>
          </cell>
          <cell r="N206">
            <v>1.117</v>
          </cell>
          <cell r="O206">
            <v>1.0416000000000001</v>
          </cell>
          <cell r="P206">
            <v>0</v>
          </cell>
          <cell r="Q206">
            <v>99184</v>
          </cell>
          <cell r="R206">
            <v>0</v>
          </cell>
          <cell r="S206">
            <v>284706</v>
          </cell>
          <cell r="T206">
            <v>279082</v>
          </cell>
          <cell r="U206">
            <v>0</v>
          </cell>
          <cell r="V206">
            <v>19519</v>
          </cell>
        </row>
        <row r="207">
          <cell r="A207" t="str">
            <v>20097</v>
          </cell>
          <cell r="B207" t="str">
            <v>20097</v>
          </cell>
          <cell r="C207" t="str">
            <v>Louisburg Healthcare and Rehab Cente</v>
          </cell>
          <cell r="D207">
            <v>43465</v>
          </cell>
          <cell r="E207">
            <v>14234</v>
          </cell>
          <cell r="F207">
            <v>60</v>
          </cell>
          <cell r="G207">
            <v>21900</v>
          </cell>
          <cell r="H207">
            <v>8716</v>
          </cell>
          <cell r="I207">
            <v>46</v>
          </cell>
          <cell r="J207">
            <v>57</v>
          </cell>
          <cell r="K207">
            <v>47</v>
          </cell>
          <cell r="L207">
            <v>20</v>
          </cell>
          <cell r="M207">
            <v>45147</v>
          </cell>
          <cell r="N207">
            <v>1.2282999999999999</v>
          </cell>
          <cell r="O207">
            <v>1.0416000000000001</v>
          </cell>
          <cell r="P207">
            <v>0</v>
          </cell>
          <cell r="Q207">
            <v>159587</v>
          </cell>
          <cell r="R207">
            <v>91016</v>
          </cell>
          <cell r="S207">
            <v>228896</v>
          </cell>
          <cell r="T207">
            <v>420180</v>
          </cell>
          <cell r="U207">
            <v>0</v>
          </cell>
          <cell r="V207">
            <v>0</v>
          </cell>
        </row>
        <row r="208">
          <cell r="A208" t="str">
            <v>20122</v>
          </cell>
          <cell r="B208" t="str">
            <v>20122</v>
          </cell>
          <cell r="C208" t="str">
            <v xml:space="preserve">Haviland Operator, LLC              </v>
          </cell>
          <cell r="D208">
            <v>43465</v>
          </cell>
          <cell r="E208">
            <v>16303</v>
          </cell>
          <cell r="F208">
            <v>45</v>
          </cell>
          <cell r="G208">
            <v>16425</v>
          </cell>
          <cell r="H208">
            <v>15138</v>
          </cell>
          <cell r="I208">
            <v>46</v>
          </cell>
          <cell r="J208">
            <v>2</v>
          </cell>
          <cell r="K208">
            <v>54</v>
          </cell>
          <cell r="L208">
            <v>46</v>
          </cell>
          <cell r="M208">
            <v>34130</v>
          </cell>
          <cell r="N208">
            <v>0.67569999999999997</v>
          </cell>
          <cell r="O208">
            <v>1.0416000000000001</v>
          </cell>
          <cell r="P208">
            <v>0</v>
          </cell>
          <cell r="Q208">
            <v>51538</v>
          </cell>
          <cell r="R208">
            <v>106256</v>
          </cell>
          <cell r="S208">
            <v>112184</v>
          </cell>
          <cell r="T208">
            <v>367906</v>
          </cell>
          <cell r="U208">
            <v>0</v>
          </cell>
          <cell r="V208">
            <v>0</v>
          </cell>
        </row>
        <row r="209">
          <cell r="A209" t="str">
            <v>20136</v>
          </cell>
          <cell r="B209" t="str">
            <v>20136</v>
          </cell>
          <cell r="C209" t="str">
            <v xml:space="preserve">Diversicare of Council Grove        </v>
          </cell>
          <cell r="D209">
            <v>43465</v>
          </cell>
          <cell r="E209">
            <v>22812</v>
          </cell>
          <cell r="F209">
            <v>72</v>
          </cell>
          <cell r="G209">
            <v>26280</v>
          </cell>
          <cell r="H209">
            <v>14383</v>
          </cell>
          <cell r="I209">
            <v>64</v>
          </cell>
          <cell r="J209">
            <v>43</v>
          </cell>
          <cell r="K209">
            <v>60</v>
          </cell>
          <cell r="L209">
            <v>41</v>
          </cell>
          <cell r="M209">
            <v>78674</v>
          </cell>
          <cell r="N209">
            <v>1.1453</v>
          </cell>
          <cell r="O209">
            <v>1.0416000000000001</v>
          </cell>
          <cell r="P209">
            <v>0</v>
          </cell>
          <cell r="Q209">
            <v>303095</v>
          </cell>
          <cell r="R209">
            <v>77126</v>
          </cell>
          <cell r="S209">
            <v>558846</v>
          </cell>
          <cell r="T209">
            <v>374048</v>
          </cell>
          <cell r="U209">
            <v>6834</v>
          </cell>
          <cell r="V209">
            <v>0</v>
          </cell>
        </row>
        <row r="210">
          <cell r="A210" t="str">
            <v>20147</v>
          </cell>
          <cell r="B210" t="str">
            <v>20147</v>
          </cell>
          <cell r="C210" t="str">
            <v xml:space="preserve">Diversicare of Chanute              </v>
          </cell>
          <cell r="D210">
            <v>43465</v>
          </cell>
          <cell r="E210">
            <v>24291</v>
          </cell>
          <cell r="F210">
            <v>77</v>
          </cell>
          <cell r="G210">
            <v>28105</v>
          </cell>
          <cell r="H210">
            <v>15866</v>
          </cell>
          <cell r="I210">
            <v>61</v>
          </cell>
          <cell r="J210">
            <v>59</v>
          </cell>
          <cell r="K210">
            <v>69</v>
          </cell>
          <cell r="L210">
            <v>40</v>
          </cell>
          <cell r="M210">
            <v>88663</v>
          </cell>
          <cell r="N210">
            <v>1.1498999999999999</v>
          </cell>
          <cell r="O210">
            <v>1.0416000000000001</v>
          </cell>
          <cell r="P210">
            <v>0</v>
          </cell>
          <cell r="Q210">
            <v>327918</v>
          </cell>
          <cell r="R210">
            <v>84764</v>
          </cell>
          <cell r="S210">
            <v>673094</v>
          </cell>
          <cell r="T210">
            <v>346238</v>
          </cell>
          <cell r="U210">
            <v>17577</v>
          </cell>
          <cell r="V210">
            <v>0</v>
          </cell>
        </row>
        <row r="211">
          <cell r="A211" t="str">
            <v>20175</v>
          </cell>
          <cell r="B211" t="str">
            <v>20175</v>
          </cell>
          <cell r="C211" t="str">
            <v xml:space="preserve">Flint Hills Care Center, Inc.       </v>
          </cell>
          <cell r="D211">
            <v>43100</v>
          </cell>
          <cell r="E211">
            <v>13319</v>
          </cell>
          <cell r="F211">
            <v>62</v>
          </cell>
          <cell r="G211">
            <v>22630</v>
          </cell>
          <cell r="H211">
            <v>11083</v>
          </cell>
          <cell r="I211">
            <v>56</v>
          </cell>
          <cell r="J211">
            <v>102</v>
          </cell>
          <cell r="K211">
            <v>49</v>
          </cell>
          <cell r="L211">
            <v>20</v>
          </cell>
          <cell r="M211">
            <v>53399</v>
          </cell>
          <cell r="N211">
            <v>1.0410999999999999</v>
          </cell>
          <cell r="O211">
            <v>1.0416000000000001</v>
          </cell>
          <cell r="P211">
            <v>0</v>
          </cell>
          <cell r="Q211">
            <v>277350</v>
          </cell>
          <cell r="R211">
            <v>68133</v>
          </cell>
          <cell r="S211">
            <v>338102</v>
          </cell>
          <cell r="T211">
            <v>127300</v>
          </cell>
          <cell r="U211">
            <v>31800</v>
          </cell>
          <cell r="V211">
            <v>7570</v>
          </cell>
        </row>
        <row r="212">
          <cell r="A212" t="str">
            <v>20187</v>
          </cell>
          <cell r="B212" t="str">
            <v>20187</v>
          </cell>
          <cell r="C212" t="str">
            <v xml:space="preserve">Wathena Healthcare and Rehab Center </v>
          </cell>
          <cell r="D212">
            <v>43465</v>
          </cell>
          <cell r="E212">
            <v>13319</v>
          </cell>
          <cell r="F212">
            <v>60</v>
          </cell>
          <cell r="G212">
            <v>21900</v>
          </cell>
          <cell r="H212">
            <v>7150</v>
          </cell>
          <cell r="I212">
            <v>52</v>
          </cell>
          <cell r="J212">
            <v>48</v>
          </cell>
          <cell r="K212">
            <v>44</v>
          </cell>
          <cell r="L212">
            <v>26</v>
          </cell>
          <cell r="M212">
            <v>48616</v>
          </cell>
          <cell r="N212">
            <v>1.2814000000000001</v>
          </cell>
          <cell r="O212">
            <v>1.0416000000000001</v>
          </cell>
          <cell r="P212">
            <v>0</v>
          </cell>
          <cell r="Q212">
            <v>132800</v>
          </cell>
          <cell r="R212">
            <v>93955</v>
          </cell>
          <cell r="S212">
            <v>335063</v>
          </cell>
          <cell r="T212">
            <v>307333</v>
          </cell>
          <cell r="U212">
            <v>0</v>
          </cell>
          <cell r="V212">
            <v>0</v>
          </cell>
        </row>
        <row r="213">
          <cell r="A213" t="str">
            <v>20198</v>
          </cell>
          <cell r="B213" t="str">
            <v>20198</v>
          </cell>
          <cell r="C213" t="str">
            <v xml:space="preserve">Lansing Care &amp; Rehab Center, LLC    </v>
          </cell>
          <cell r="D213">
            <v>43465</v>
          </cell>
          <cell r="E213">
            <v>19742</v>
          </cell>
          <cell r="F213">
            <v>58</v>
          </cell>
          <cell r="G213">
            <v>21170</v>
          </cell>
          <cell r="H213">
            <v>13909</v>
          </cell>
          <cell r="I213">
            <v>74</v>
          </cell>
          <cell r="J213">
            <v>71</v>
          </cell>
          <cell r="K213">
            <v>64</v>
          </cell>
          <cell r="L213">
            <v>36</v>
          </cell>
          <cell r="M213">
            <v>48996</v>
          </cell>
          <cell r="N213">
            <v>1.0865</v>
          </cell>
          <cell r="O213">
            <v>1.0416000000000001</v>
          </cell>
          <cell r="P213">
            <v>0</v>
          </cell>
          <cell r="Q213">
            <v>268893</v>
          </cell>
          <cell r="R213">
            <v>77189</v>
          </cell>
          <cell r="S213">
            <v>590591</v>
          </cell>
          <cell r="T213">
            <v>438172</v>
          </cell>
          <cell r="U213">
            <v>0</v>
          </cell>
          <cell r="V213">
            <v>13660</v>
          </cell>
        </row>
        <row r="214">
          <cell r="A214" t="str">
            <v>20222</v>
          </cell>
          <cell r="B214" t="str">
            <v>20222</v>
          </cell>
          <cell r="C214" t="str">
            <v xml:space="preserve">Solomon Valley Manor                </v>
          </cell>
          <cell r="D214">
            <v>43465</v>
          </cell>
          <cell r="E214">
            <v>12163</v>
          </cell>
          <cell r="F214">
            <v>36</v>
          </cell>
          <cell r="G214">
            <v>13140</v>
          </cell>
          <cell r="H214">
            <v>9006</v>
          </cell>
          <cell r="I214">
            <v>57</v>
          </cell>
          <cell r="J214">
            <v>19</v>
          </cell>
          <cell r="K214">
            <v>59</v>
          </cell>
          <cell r="L214">
            <v>42</v>
          </cell>
          <cell r="M214">
            <v>53274</v>
          </cell>
          <cell r="N214">
            <v>0.94720000000000004</v>
          </cell>
          <cell r="O214">
            <v>1.0416000000000001</v>
          </cell>
          <cell r="P214">
            <v>0</v>
          </cell>
          <cell r="Q214">
            <v>164872</v>
          </cell>
          <cell r="R214">
            <v>10980</v>
          </cell>
          <cell r="S214">
            <v>374001</v>
          </cell>
          <cell r="T214">
            <v>317473</v>
          </cell>
          <cell r="U214">
            <v>35670</v>
          </cell>
          <cell r="V214">
            <v>409</v>
          </cell>
        </row>
        <row r="215">
          <cell r="A215" t="str">
            <v>20232</v>
          </cell>
          <cell r="B215" t="str">
            <v>20232</v>
          </cell>
          <cell r="C215" t="str">
            <v xml:space="preserve">High Plains Retirement Village      </v>
          </cell>
          <cell r="D215">
            <v>43465</v>
          </cell>
          <cell r="E215">
            <v>13165</v>
          </cell>
          <cell r="F215">
            <v>40</v>
          </cell>
          <cell r="G215">
            <v>14600</v>
          </cell>
          <cell r="H215">
            <v>7455</v>
          </cell>
          <cell r="I215">
            <v>275</v>
          </cell>
          <cell r="J215">
            <v>91</v>
          </cell>
          <cell r="K215">
            <v>280</v>
          </cell>
          <cell r="L215">
            <v>218</v>
          </cell>
          <cell r="M215">
            <v>84074</v>
          </cell>
          <cell r="N215">
            <v>0.91220000000000001</v>
          </cell>
          <cell r="O215">
            <v>1.0416000000000001</v>
          </cell>
          <cell r="P215">
            <v>0</v>
          </cell>
          <cell r="Q215">
            <v>164308</v>
          </cell>
          <cell r="R215">
            <v>42191</v>
          </cell>
          <cell r="S215">
            <v>598010</v>
          </cell>
          <cell r="T215">
            <v>560296</v>
          </cell>
          <cell r="U215">
            <v>33106</v>
          </cell>
          <cell r="V215">
            <v>161065</v>
          </cell>
        </row>
        <row r="216">
          <cell r="A216" t="str">
            <v>20298</v>
          </cell>
          <cell r="B216" t="str">
            <v>20298</v>
          </cell>
          <cell r="C216" t="str">
            <v xml:space="preserve">North Point Skilled Nursing Center  </v>
          </cell>
          <cell r="D216">
            <v>43465</v>
          </cell>
          <cell r="E216">
            <v>16440</v>
          </cell>
          <cell r="F216">
            <v>55</v>
          </cell>
          <cell r="G216">
            <v>20075</v>
          </cell>
          <cell r="H216">
            <v>8209</v>
          </cell>
          <cell r="I216">
            <v>85</v>
          </cell>
          <cell r="J216">
            <v>59</v>
          </cell>
          <cell r="K216">
            <v>73</v>
          </cell>
          <cell r="L216">
            <v>41</v>
          </cell>
          <cell r="M216">
            <v>63384</v>
          </cell>
          <cell r="N216">
            <v>1.1241000000000001</v>
          </cell>
          <cell r="O216">
            <v>1.0416000000000001</v>
          </cell>
          <cell r="P216">
            <v>0</v>
          </cell>
          <cell r="Q216">
            <v>305155</v>
          </cell>
          <cell r="R216">
            <v>46315</v>
          </cell>
          <cell r="S216">
            <v>471644</v>
          </cell>
          <cell r="T216">
            <v>337070</v>
          </cell>
          <cell r="U216">
            <v>0</v>
          </cell>
          <cell r="V216">
            <v>1001</v>
          </cell>
        </row>
        <row r="217">
          <cell r="A217" t="str">
            <v>20301</v>
          </cell>
          <cell r="B217" t="str">
            <v>20301</v>
          </cell>
          <cell r="C217" t="str">
            <v xml:space="preserve">Hickory Pointe Care &amp; Rehab Ctr     </v>
          </cell>
          <cell r="D217">
            <v>43465</v>
          </cell>
          <cell r="E217">
            <v>13095</v>
          </cell>
          <cell r="F217">
            <v>60</v>
          </cell>
          <cell r="G217">
            <v>21900</v>
          </cell>
          <cell r="H217">
            <v>11372</v>
          </cell>
          <cell r="I217">
            <v>44</v>
          </cell>
          <cell r="J217">
            <v>41</v>
          </cell>
          <cell r="K217">
            <v>46</v>
          </cell>
          <cell r="L217">
            <v>25</v>
          </cell>
          <cell r="M217">
            <v>48084</v>
          </cell>
          <cell r="N217">
            <v>0.94430000000000003</v>
          </cell>
          <cell r="O217">
            <v>1.0416000000000001</v>
          </cell>
          <cell r="P217">
            <v>0</v>
          </cell>
          <cell r="Q217">
            <v>209900</v>
          </cell>
          <cell r="R217">
            <v>0</v>
          </cell>
          <cell r="S217">
            <v>453608</v>
          </cell>
          <cell r="T217">
            <v>294027</v>
          </cell>
          <cell r="U217">
            <v>0</v>
          </cell>
          <cell r="V217">
            <v>116955</v>
          </cell>
        </row>
        <row r="218">
          <cell r="A218" t="str">
            <v>20336</v>
          </cell>
          <cell r="B218" t="str">
            <v>20336</v>
          </cell>
          <cell r="C218" t="str">
            <v xml:space="preserve">Yates Operator, LLC                 </v>
          </cell>
          <cell r="D218">
            <v>43465</v>
          </cell>
          <cell r="E218">
            <v>12709</v>
          </cell>
          <cell r="F218">
            <v>40</v>
          </cell>
          <cell r="G218">
            <v>14600</v>
          </cell>
          <cell r="H218">
            <v>8546</v>
          </cell>
          <cell r="I218">
            <v>27</v>
          </cell>
          <cell r="J218">
            <v>8</v>
          </cell>
          <cell r="K218">
            <v>39</v>
          </cell>
          <cell r="L218">
            <v>25</v>
          </cell>
          <cell r="M218">
            <v>49583</v>
          </cell>
          <cell r="N218">
            <v>1.2983</v>
          </cell>
          <cell r="O218">
            <v>1.0416000000000001</v>
          </cell>
          <cell r="P218">
            <v>0</v>
          </cell>
          <cell r="Q218">
            <v>132107</v>
          </cell>
          <cell r="R218">
            <v>97188</v>
          </cell>
          <cell r="S218">
            <v>282153</v>
          </cell>
          <cell r="T218">
            <v>304874</v>
          </cell>
          <cell r="U218">
            <v>0</v>
          </cell>
          <cell r="V218">
            <v>0</v>
          </cell>
        </row>
        <row r="219">
          <cell r="A219" t="str">
            <v>20369</v>
          </cell>
          <cell r="B219" t="str">
            <v>20369</v>
          </cell>
          <cell r="C219" t="str">
            <v xml:space="preserve">Sumner Operator, LLC                </v>
          </cell>
          <cell r="D219">
            <v>43465</v>
          </cell>
          <cell r="E219">
            <v>14018</v>
          </cell>
          <cell r="F219">
            <v>44</v>
          </cell>
          <cell r="G219">
            <v>16060</v>
          </cell>
          <cell r="H219">
            <v>9541</v>
          </cell>
          <cell r="I219">
            <v>37</v>
          </cell>
          <cell r="J219">
            <v>7</v>
          </cell>
          <cell r="K219">
            <v>47</v>
          </cell>
          <cell r="L219">
            <v>36</v>
          </cell>
          <cell r="M219">
            <v>49108</v>
          </cell>
          <cell r="N219">
            <v>1.1365000000000001</v>
          </cell>
          <cell r="O219">
            <v>1.0416000000000001</v>
          </cell>
          <cell r="P219">
            <v>0</v>
          </cell>
          <cell r="Q219">
            <v>126023</v>
          </cell>
          <cell r="R219">
            <v>78580</v>
          </cell>
          <cell r="S219">
            <v>201907</v>
          </cell>
          <cell r="T219">
            <v>268160</v>
          </cell>
          <cell r="U219">
            <v>45933</v>
          </cell>
          <cell r="V219">
            <v>18759</v>
          </cell>
        </row>
        <row r="220">
          <cell r="A220" t="str">
            <v>20377</v>
          </cell>
          <cell r="B220" t="str">
            <v>20377</v>
          </cell>
          <cell r="C220" t="str">
            <v xml:space="preserve">Lifecare Center of Kansas City      </v>
          </cell>
          <cell r="D220">
            <v>43465</v>
          </cell>
          <cell r="E220">
            <v>22704</v>
          </cell>
          <cell r="F220">
            <v>82</v>
          </cell>
          <cell r="G220">
            <v>29930</v>
          </cell>
          <cell r="H220">
            <v>17744</v>
          </cell>
          <cell r="I220">
            <v>81</v>
          </cell>
          <cell r="J220">
            <v>88</v>
          </cell>
          <cell r="K220">
            <v>71</v>
          </cell>
          <cell r="L220">
            <v>46</v>
          </cell>
          <cell r="M220">
            <v>78509</v>
          </cell>
          <cell r="N220">
            <v>1.0282</v>
          </cell>
          <cell r="O220">
            <v>1.0416000000000001</v>
          </cell>
          <cell r="P220">
            <v>0</v>
          </cell>
          <cell r="Q220">
            <v>330301</v>
          </cell>
          <cell r="R220">
            <v>0</v>
          </cell>
          <cell r="S220">
            <v>711041</v>
          </cell>
          <cell r="T220">
            <v>499871</v>
          </cell>
          <cell r="U220">
            <v>0</v>
          </cell>
          <cell r="V220">
            <v>0</v>
          </cell>
        </row>
        <row r="221">
          <cell r="A221" t="str">
            <v>20392</v>
          </cell>
          <cell r="B221" t="str">
            <v>20392</v>
          </cell>
          <cell r="C221" t="str">
            <v xml:space="preserve">Wellsville Manor                    </v>
          </cell>
          <cell r="D221">
            <v>43465</v>
          </cell>
          <cell r="E221">
            <v>20957</v>
          </cell>
          <cell r="F221">
            <v>60</v>
          </cell>
          <cell r="G221">
            <v>21900</v>
          </cell>
          <cell r="H221">
            <v>10485</v>
          </cell>
          <cell r="I221">
            <v>119</v>
          </cell>
          <cell r="J221">
            <v>73</v>
          </cell>
          <cell r="K221">
            <v>104</v>
          </cell>
          <cell r="L221">
            <v>59</v>
          </cell>
          <cell r="M221">
            <v>92861</v>
          </cell>
          <cell r="N221">
            <v>1.1214999999999999</v>
          </cell>
          <cell r="O221">
            <v>1.0416000000000001</v>
          </cell>
          <cell r="P221">
            <v>0</v>
          </cell>
          <cell r="Q221">
            <v>100060</v>
          </cell>
          <cell r="R221">
            <v>183756</v>
          </cell>
          <cell r="S221">
            <v>699534</v>
          </cell>
          <cell r="T221">
            <v>414067</v>
          </cell>
          <cell r="U221">
            <v>0</v>
          </cell>
          <cell r="V221">
            <v>42919</v>
          </cell>
        </row>
        <row r="222">
          <cell r="A222" t="str">
            <v>20451</v>
          </cell>
          <cell r="B222" t="str">
            <v>20451</v>
          </cell>
          <cell r="C222" t="str">
            <v xml:space="preserve">Diversicare of Larned               </v>
          </cell>
          <cell r="D222">
            <v>43465</v>
          </cell>
          <cell r="E222">
            <v>18262</v>
          </cell>
          <cell r="F222">
            <v>61</v>
          </cell>
          <cell r="G222">
            <v>22265</v>
          </cell>
          <cell r="H222">
            <v>13408</v>
          </cell>
          <cell r="I222">
            <v>59</v>
          </cell>
          <cell r="J222">
            <v>33</v>
          </cell>
          <cell r="K222">
            <v>52</v>
          </cell>
          <cell r="L222">
            <v>38</v>
          </cell>
          <cell r="M222">
            <v>69105</v>
          </cell>
          <cell r="N222">
            <v>1.1022000000000001</v>
          </cell>
          <cell r="O222">
            <v>1.0416000000000001</v>
          </cell>
          <cell r="P222">
            <v>0</v>
          </cell>
          <cell r="Q222">
            <v>124502</v>
          </cell>
          <cell r="R222">
            <v>94073</v>
          </cell>
          <cell r="S222">
            <v>578321</v>
          </cell>
          <cell r="T222">
            <v>393407</v>
          </cell>
          <cell r="U222">
            <v>20807</v>
          </cell>
          <cell r="V222">
            <v>0</v>
          </cell>
        </row>
        <row r="223">
          <cell r="A223" t="str">
            <v>20468</v>
          </cell>
          <cell r="B223" t="str">
            <v>20467</v>
          </cell>
          <cell r="C223" t="str">
            <v xml:space="preserve">Ottawa Retirement Village           </v>
          </cell>
          <cell r="D223">
            <v>43100</v>
          </cell>
          <cell r="E223">
            <v>24516</v>
          </cell>
          <cell r="F223">
            <v>93</v>
          </cell>
          <cell r="G223">
            <v>36117</v>
          </cell>
          <cell r="H223">
            <v>11701</v>
          </cell>
          <cell r="I223">
            <v>92</v>
          </cell>
          <cell r="J223">
            <v>117</v>
          </cell>
          <cell r="K223">
            <v>99</v>
          </cell>
          <cell r="L223">
            <v>66</v>
          </cell>
          <cell r="M223">
            <v>101049</v>
          </cell>
          <cell r="N223">
            <v>1.1047</v>
          </cell>
          <cell r="O223">
            <v>1.0416000000000001</v>
          </cell>
          <cell r="P223">
            <v>0</v>
          </cell>
          <cell r="Q223">
            <v>413847</v>
          </cell>
          <cell r="R223">
            <v>163539</v>
          </cell>
          <cell r="S223">
            <v>705660</v>
          </cell>
          <cell r="T223">
            <v>366241</v>
          </cell>
          <cell r="U223">
            <v>0</v>
          </cell>
          <cell r="V223">
            <v>366430</v>
          </cell>
        </row>
        <row r="224">
          <cell r="A224" t="str">
            <v>20492</v>
          </cell>
          <cell r="B224" t="str">
            <v>20492</v>
          </cell>
          <cell r="C224" t="str">
            <v xml:space="preserve">Hillside Village                    </v>
          </cell>
          <cell r="D224">
            <v>43465</v>
          </cell>
          <cell r="E224">
            <v>16627</v>
          </cell>
          <cell r="F224">
            <v>49</v>
          </cell>
          <cell r="G224">
            <v>17885</v>
          </cell>
          <cell r="H224">
            <v>8627</v>
          </cell>
          <cell r="I224">
            <v>107</v>
          </cell>
          <cell r="J224">
            <v>53</v>
          </cell>
          <cell r="K224">
            <v>104</v>
          </cell>
          <cell r="L224">
            <v>69</v>
          </cell>
          <cell r="M224">
            <v>66482</v>
          </cell>
          <cell r="N224">
            <v>1.0143</v>
          </cell>
          <cell r="O224">
            <v>1.0416000000000001</v>
          </cell>
          <cell r="P224">
            <v>0</v>
          </cell>
          <cell r="Q224">
            <v>232120</v>
          </cell>
          <cell r="R224">
            <v>180042</v>
          </cell>
          <cell r="S224">
            <v>515097</v>
          </cell>
          <cell r="T224">
            <v>349870</v>
          </cell>
          <cell r="U224">
            <v>67248</v>
          </cell>
          <cell r="V224">
            <v>0</v>
          </cell>
        </row>
        <row r="225">
          <cell r="A225" t="str">
            <v>20557</v>
          </cell>
          <cell r="B225" t="str">
            <v>20557</v>
          </cell>
          <cell r="C225" t="str">
            <v xml:space="preserve">Providence Living Center            </v>
          </cell>
          <cell r="D225">
            <v>43100</v>
          </cell>
          <cell r="E225">
            <v>27571</v>
          </cell>
          <cell r="F225">
            <v>78</v>
          </cell>
          <cell r="G225">
            <v>28470</v>
          </cell>
          <cell r="H225">
            <v>26186</v>
          </cell>
          <cell r="I225">
            <v>68</v>
          </cell>
          <cell r="J225">
            <v>76</v>
          </cell>
          <cell r="K225">
            <v>73</v>
          </cell>
          <cell r="L225">
            <v>31</v>
          </cell>
          <cell r="M225">
            <v>67051</v>
          </cell>
          <cell r="N225">
            <v>0.72889999999999999</v>
          </cell>
          <cell r="O225">
            <v>1.0416000000000001</v>
          </cell>
          <cell r="P225">
            <v>0</v>
          </cell>
          <cell r="Q225">
            <v>238692</v>
          </cell>
          <cell r="R225">
            <v>174474</v>
          </cell>
          <cell r="S225">
            <v>339008</v>
          </cell>
          <cell r="T225">
            <v>214957</v>
          </cell>
          <cell r="U225">
            <v>39717</v>
          </cell>
          <cell r="V225">
            <v>0</v>
          </cell>
        </row>
        <row r="226">
          <cell r="A226" t="str">
            <v>20606</v>
          </cell>
          <cell r="B226" t="str">
            <v>20606</v>
          </cell>
          <cell r="C226" t="str">
            <v xml:space="preserve">Neodesha Care &amp; Rehab Center, LLC   </v>
          </cell>
          <cell r="D226">
            <v>43465</v>
          </cell>
          <cell r="E226">
            <v>12704</v>
          </cell>
          <cell r="F226">
            <v>45</v>
          </cell>
          <cell r="G226">
            <v>16425</v>
          </cell>
          <cell r="H226">
            <v>8513</v>
          </cell>
          <cell r="I226">
            <v>54</v>
          </cell>
          <cell r="J226">
            <v>57</v>
          </cell>
          <cell r="K226">
            <v>45</v>
          </cell>
          <cell r="L226">
            <v>24</v>
          </cell>
          <cell r="M226">
            <v>31654</v>
          </cell>
          <cell r="N226">
            <v>1.1685000000000001</v>
          </cell>
          <cell r="O226">
            <v>1.0416000000000001</v>
          </cell>
          <cell r="P226">
            <v>0</v>
          </cell>
          <cell r="Q226">
            <v>157655</v>
          </cell>
          <cell r="R226">
            <v>2943</v>
          </cell>
          <cell r="S226">
            <v>326999</v>
          </cell>
          <cell r="T226">
            <v>354276</v>
          </cell>
          <cell r="U226">
            <v>24197</v>
          </cell>
          <cell r="V226">
            <v>0</v>
          </cell>
        </row>
        <row r="227">
          <cell r="A227" t="str">
            <v>20615</v>
          </cell>
          <cell r="B227" t="str">
            <v>20615</v>
          </cell>
          <cell r="C227" t="str">
            <v xml:space="preserve">Parkway Care &amp; Rehab Center, LLC    </v>
          </cell>
          <cell r="D227">
            <v>43465</v>
          </cell>
          <cell r="E227">
            <v>14564</v>
          </cell>
          <cell r="F227">
            <v>45</v>
          </cell>
          <cell r="G227">
            <v>16425</v>
          </cell>
          <cell r="H227">
            <v>12139</v>
          </cell>
          <cell r="I227">
            <v>57</v>
          </cell>
          <cell r="J227">
            <v>62</v>
          </cell>
          <cell r="K227">
            <v>60</v>
          </cell>
          <cell r="L227">
            <v>34</v>
          </cell>
          <cell r="M227">
            <v>32038</v>
          </cell>
          <cell r="N227">
            <v>1.1022000000000001</v>
          </cell>
          <cell r="O227">
            <v>1.0416000000000001</v>
          </cell>
          <cell r="P227">
            <v>0</v>
          </cell>
          <cell r="Q227">
            <v>247090</v>
          </cell>
          <cell r="R227">
            <v>742</v>
          </cell>
          <cell r="S227">
            <v>406140</v>
          </cell>
          <cell r="T227">
            <v>249133</v>
          </cell>
          <cell r="U227">
            <v>987</v>
          </cell>
          <cell r="V227">
            <v>5723</v>
          </cell>
        </row>
        <row r="228">
          <cell r="A228" t="str">
            <v>20626</v>
          </cell>
          <cell r="B228" t="str">
            <v>20626</v>
          </cell>
          <cell r="C228" t="str">
            <v xml:space="preserve">Kaw River Care &amp; Rehab Center, LLC  </v>
          </cell>
          <cell r="D228">
            <v>43465</v>
          </cell>
          <cell r="E228">
            <v>13882</v>
          </cell>
          <cell r="F228">
            <v>45</v>
          </cell>
          <cell r="G228">
            <v>17790</v>
          </cell>
          <cell r="H228">
            <v>12147</v>
          </cell>
          <cell r="I228">
            <v>62</v>
          </cell>
          <cell r="J228">
            <v>60</v>
          </cell>
          <cell r="K228">
            <v>60</v>
          </cell>
          <cell r="L228">
            <v>29</v>
          </cell>
          <cell r="M228">
            <v>34219</v>
          </cell>
          <cell r="N228">
            <v>1.0791999999999999</v>
          </cell>
          <cell r="O228">
            <v>1.0416000000000001</v>
          </cell>
          <cell r="P228">
            <v>0</v>
          </cell>
          <cell r="Q228">
            <v>223384</v>
          </cell>
          <cell r="R228">
            <v>143829</v>
          </cell>
          <cell r="S228">
            <v>376875</v>
          </cell>
          <cell r="T228">
            <v>296189</v>
          </cell>
          <cell r="U228">
            <v>99</v>
          </cell>
          <cell r="V228">
            <v>72940</v>
          </cell>
        </row>
        <row r="229">
          <cell r="A229" t="str">
            <v>20637</v>
          </cell>
          <cell r="B229" t="str">
            <v>20637</v>
          </cell>
          <cell r="C229" t="str">
            <v xml:space="preserve">Edwardsville Care &amp; Rehab Center    </v>
          </cell>
          <cell r="D229">
            <v>43465</v>
          </cell>
          <cell r="E229">
            <v>34189</v>
          </cell>
          <cell r="F229">
            <v>102</v>
          </cell>
          <cell r="G229">
            <v>37230</v>
          </cell>
          <cell r="H229">
            <v>32496</v>
          </cell>
          <cell r="I229">
            <v>87</v>
          </cell>
          <cell r="J229">
            <v>95</v>
          </cell>
          <cell r="K229">
            <v>88</v>
          </cell>
          <cell r="L229">
            <v>39</v>
          </cell>
          <cell r="M229">
            <v>117548</v>
          </cell>
          <cell r="N229">
            <v>0.72599999999999998</v>
          </cell>
          <cell r="O229">
            <v>1.0416000000000001</v>
          </cell>
          <cell r="P229">
            <v>0</v>
          </cell>
          <cell r="Q229">
            <v>283268</v>
          </cell>
          <cell r="R229">
            <v>271878</v>
          </cell>
          <cell r="S229">
            <v>755478</v>
          </cell>
          <cell r="T229">
            <v>591710</v>
          </cell>
          <cell r="U229">
            <v>0</v>
          </cell>
          <cell r="V229">
            <v>26118</v>
          </cell>
        </row>
        <row r="230">
          <cell r="A230" t="str">
            <v>20651</v>
          </cell>
          <cell r="B230" t="str">
            <v>20651</v>
          </cell>
          <cell r="C230" t="str">
            <v>Spring Hill Care &amp; Rehab Center, LLC</v>
          </cell>
          <cell r="D230">
            <v>43465</v>
          </cell>
          <cell r="E230">
            <v>14630</v>
          </cell>
          <cell r="F230">
            <v>45</v>
          </cell>
          <cell r="G230">
            <v>16425</v>
          </cell>
          <cell r="H230">
            <v>11029</v>
          </cell>
          <cell r="I230">
            <v>81</v>
          </cell>
          <cell r="J230">
            <v>64</v>
          </cell>
          <cell r="K230">
            <v>52</v>
          </cell>
          <cell r="L230">
            <v>29</v>
          </cell>
          <cell r="M230">
            <v>35742</v>
          </cell>
          <cell r="N230">
            <v>1.0175000000000001</v>
          </cell>
          <cell r="O230">
            <v>1.0416000000000001</v>
          </cell>
          <cell r="P230">
            <v>0</v>
          </cell>
          <cell r="Q230">
            <v>172210</v>
          </cell>
          <cell r="R230">
            <v>60784</v>
          </cell>
          <cell r="S230">
            <v>402544</v>
          </cell>
          <cell r="T230">
            <v>354423</v>
          </cell>
          <cell r="U230">
            <v>15968</v>
          </cell>
          <cell r="V230">
            <v>98818</v>
          </cell>
        </row>
        <row r="231">
          <cell r="A231" t="str">
            <v>20661</v>
          </cell>
          <cell r="B231" t="str">
            <v>20661</v>
          </cell>
          <cell r="C231" t="str">
            <v xml:space="preserve">Wilson Care &amp; Rehab Center, LLC     </v>
          </cell>
          <cell r="D231">
            <v>43465</v>
          </cell>
          <cell r="E231">
            <v>11547</v>
          </cell>
          <cell r="F231">
            <v>40</v>
          </cell>
          <cell r="G231">
            <v>16238</v>
          </cell>
          <cell r="H231">
            <v>7218</v>
          </cell>
          <cell r="I231">
            <v>53</v>
          </cell>
          <cell r="J231">
            <v>25</v>
          </cell>
          <cell r="K231">
            <v>41</v>
          </cell>
          <cell r="L231">
            <v>35</v>
          </cell>
          <cell r="M231">
            <v>30360</v>
          </cell>
          <cell r="N231">
            <v>1.1637999999999999</v>
          </cell>
          <cell r="O231">
            <v>1.0416000000000001</v>
          </cell>
          <cell r="P231">
            <v>0</v>
          </cell>
          <cell r="Q231">
            <v>182261</v>
          </cell>
          <cell r="R231">
            <v>36776</v>
          </cell>
          <cell r="S231">
            <v>286800</v>
          </cell>
          <cell r="T231">
            <v>276471</v>
          </cell>
          <cell r="U231">
            <v>0</v>
          </cell>
          <cell r="V231">
            <v>5399</v>
          </cell>
        </row>
        <row r="232">
          <cell r="A232" t="str">
            <v>20696</v>
          </cell>
          <cell r="B232" t="str">
            <v>20696</v>
          </cell>
          <cell r="C232" t="str">
            <v>Fountainview Nursing and Rehab Cente</v>
          </cell>
          <cell r="D232">
            <v>43465</v>
          </cell>
          <cell r="E232">
            <v>14458</v>
          </cell>
          <cell r="F232">
            <v>56</v>
          </cell>
          <cell r="G232">
            <v>20440</v>
          </cell>
          <cell r="H232">
            <v>8267</v>
          </cell>
          <cell r="I232">
            <v>49</v>
          </cell>
          <cell r="J232">
            <v>93</v>
          </cell>
          <cell r="K232">
            <v>58</v>
          </cell>
          <cell r="L232">
            <v>46</v>
          </cell>
          <cell r="M232">
            <v>62185</v>
          </cell>
          <cell r="N232">
            <v>1.2352000000000001</v>
          </cell>
          <cell r="O232">
            <v>1.0416000000000001</v>
          </cell>
          <cell r="P232">
            <v>0</v>
          </cell>
          <cell r="Q232">
            <v>231493</v>
          </cell>
          <cell r="R232">
            <v>128595</v>
          </cell>
          <cell r="S232">
            <v>352716</v>
          </cell>
          <cell r="T232">
            <v>349950</v>
          </cell>
          <cell r="U232">
            <v>43763</v>
          </cell>
          <cell r="V232">
            <v>3278</v>
          </cell>
        </row>
        <row r="233">
          <cell r="A233" t="str">
            <v>20705</v>
          </cell>
          <cell r="B233" t="str">
            <v>20705</v>
          </cell>
          <cell r="C233" t="str">
            <v xml:space="preserve">Wakefield Care &amp; Rehab Center, LLC  </v>
          </cell>
          <cell r="D233">
            <v>43465</v>
          </cell>
          <cell r="E233">
            <v>11647</v>
          </cell>
          <cell r="F233">
            <v>45</v>
          </cell>
          <cell r="G233">
            <v>16425</v>
          </cell>
          <cell r="H233">
            <v>9525</v>
          </cell>
          <cell r="I233">
            <v>41</v>
          </cell>
          <cell r="J233">
            <v>55</v>
          </cell>
          <cell r="K233">
            <v>51</v>
          </cell>
          <cell r="L233">
            <v>18</v>
          </cell>
          <cell r="M233">
            <v>29865</v>
          </cell>
          <cell r="N233">
            <v>1.1224000000000001</v>
          </cell>
          <cell r="O233">
            <v>1.0416000000000001</v>
          </cell>
          <cell r="P233">
            <v>0</v>
          </cell>
          <cell r="Q233">
            <v>79352</v>
          </cell>
          <cell r="R233">
            <v>107754</v>
          </cell>
          <cell r="S233">
            <v>269978</v>
          </cell>
          <cell r="T233">
            <v>339613</v>
          </cell>
          <cell r="U233">
            <v>0</v>
          </cell>
          <cell r="V233">
            <v>38924</v>
          </cell>
        </row>
        <row r="234">
          <cell r="A234" t="str">
            <v>20716</v>
          </cell>
          <cell r="B234" t="str">
            <v>20716</v>
          </cell>
          <cell r="C234" t="str">
            <v xml:space="preserve">Eskridge Care &amp; Rehab Center, LLC   </v>
          </cell>
          <cell r="D234">
            <v>43465</v>
          </cell>
          <cell r="E234">
            <v>21392</v>
          </cell>
          <cell r="F234">
            <v>60</v>
          </cell>
          <cell r="G234">
            <v>21900</v>
          </cell>
          <cell r="H234">
            <v>20555</v>
          </cell>
          <cell r="I234">
            <v>46</v>
          </cell>
          <cell r="J234">
            <v>45</v>
          </cell>
          <cell r="K234">
            <v>45</v>
          </cell>
          <cell r="L234">
            <v>22</v>
          </cell>
          <cell r="M234">
            <v>32490</v>
          </cell>
          <cell r="N234">
            <v>0.75829999999999997</v>
          </cell>
          <cell r="O234">
            <v>1.0416000000000001</v>
          </cell>
          <cell r="P234">
            <v>0</v>
          </cell>
          <cell r="Q234">
            <v>308825</v>
          </cell>
          <cell r="R234">
            <v>0</v>
          </cell>
          <cell r="S234">
            <v>359067</v>
          </cell>
          <cell r="T234">
            <v>244767</v>
          </cell>
          <cell r="U234">
            <v>0</v>
          </cell>
          <cell r="V234">
            <v>93823</v>
          </cell>
        </row>
        <row r="235">
          <cell r="A235" t="str">
            <v>20732</v>
          </cell>
          <cell r="B235" t="str">
            <v>20732</v>
          </cell>
          <cell r="C235" t="str">
            <v>Bonner Springs Nursing and Rehabilit</v>
          </cell>
          <cell r="D235">
            <v>43465</v>
          </cell>
          <cell r="E235">
            <v>15498</v>
          </cell>
          <cell r="F235">
            <v>45</v>
          </cell>
          <cell r="G235">
            <v>16425</v>
          </cell>
          <cell r="H235">
            <v>11109</v>
          </cell>
          <cell r="I235">
            <v>35</v>
          </cell>
          <cell r="J235">
            <v>39</v>
          </cell>
          <cell r="K235">
            <v>47</v>
          </cell>
          <cell r="L235">
            <v>34</v>
          </cell>
          <cell r="M235">
            <v>54475</v>
          </cell>
          <cell r="N235">
            <v>1.0952</v>
          </cell>
          <cell r="O235">
            <v>1.0416000000000001</v>
          </cell>
          <cell r="P235">
            <v>0</v>
          </cell>
          <cell r="Q235">
            <v>360273</v>
          </cell>
          <cell r="R235">
            <v>56816</v>
          </cell>
          <cell r="S235">
            <v>419530</v>
          </cell>
          <cell r="T235">
            <v>158073</v>
          </cell>
          <cell r="U235">
            <v>20613</v>
          </cell>
          <cell r="V235">
            <v>4485</v>
          </cell>
        </row>
        <row r="236">
          <cell r="A236" t="str">
            <v>20750</v>
          </cell>
          <cell r="B236" t="str">
            <v>20750</v>
          </cell>
          <cell r="C236" t="str">
            <v xml:space="preserve">Pittsburg Care &amp; Rehab Center, LLC  </v>
          </cell>
          <cell r="D236">
            <v>43465</v>
          </cell>
          <cell r="E236">
            <v>22913</v>
          </cell>
          <cell r="F236">
            <v>86</v>
          </cell>
          <cell r="G236">
            <v>31390</v>
          </cell>
          <cell r="H236">
            <v>20808</v>
          </cell>
          <cell r="I236">
            <v>112</v>
          </cell>
          <cell r="J236">
            <v>101</v>
          </cell>
          <cell r="K236">
            <v>83</v>
          </cell>
          <cell r="L236">
            <v>54</v>
          </cell>
          <cell r="M236">
            <v>55548</v>
          </cell>
          <cell r="N236">
            <v>1.038</v>
          </cell>
          <cell r="O236">
            <v>1.0416000000000001</v>
          </cell>
          <cell r="P236">
            <v>0</v>
          </cell>
          <cell r="Q236">
            <v>203265</v>
          </cell>
          <cell r="R236">
            <v>194821</v>
          </cell>
          <cell r="S236">
            <v>452696</v>
          </cell>
          <cell r="T236">
            <v>512766</v>
          </cell>
          <cell r="U236">
            <v>2275</v>
          </cell>
          <cell r="V236">
            <v>6088</v>
          </cell>
        </row>
        <row r="237">
          <cell r="A237" t="str">
            <v>20753</v>
          </cell>
          <cell r="B237" t="str">
            <v>20753</v>
          </cell>
          <cell r="C237" t="str">
            <v xml:space="preserve">Franklin Healthcare of Peabody      </v>
          </cell>
          <cell r="D237">
            <v>43100</v>
          </cell>
          <cell r="E237">
            <v>16159</v>
          </cell>
          <cell r="F237">
            <v>98</v>
          </cell>
          <cell r="G237">
            <v>27625</v>
          </cell>
          <cell r="H237">
            <v>15460</v>
          </cell>
          <cell r="I237">
            <v>37</v>
          </cell>
          <cell r="J237">
            <v>10</v>
          </cell>
          <cell r="K237">
            <v>35</v>
          </cell>
          <cell r="L237">
            <v>31</v>
          </cell>
          <cell r="M237">
            <v>31233</v>
          </cell>
          <cell r="N237">
            <v>0.67849999999999999</v>
          </cell>
          <cell r="O237">
            <v>1.0416000000000001</v>
          </cell>
          <cell r="P237">
            <v>0</v>
          </cell>
          <cell r="Q237">
            <v>114732</v>
          </cell>
          <cell r="R237">
            <v>0</v>
          </cell>
          <cell r="S237">
            <v>231304</v>
          </cell>
          <cell r="T237">
            <v>203962</v>
          </cell>
          <cell r="U237">
            <v>0</v>
          </cell>
          <cell r="V237">
            <v>65169</v>
          </cell>
        </row>
        <row r="238">
          <cell r="A238" t="str">
            <v>20772</v>
          </cell>
          <cell r="B238" t="str">
            <v>20772</v>
          </cell>
          <cell r="C238" t="str">
            <v xml:space="preserve">Wheatland Nursing &amp; Rehab Center    </v>
          </cell>
          <cell r="D238">
            <v>43465</v>
          </cell>
          <cell r="E238">
            <v>14154</v>
          </cell>
          <cell r="F238">
            <v>45</v>
          </cell>
          <cell r="G238">
            <v>16425</v>
          </cell>
          <cell r="H238">
            <v>10639</v>
          </cell>
          <cell r="I238">
            <v>49</v>
          </cell>
          <cell r="J238">
            <v>40</v>
          </cell>
          <cell r="K238">
            <v>56</v>
          </cell>
          <cell r="L238">
            <v>30</v>
          </cell>
          <cell r="M238">
            <v>49604</v>
          </cell>
          <cell r="N238">
            <v>1.0133000000000001</v>
          </cell>
          <cell r="O238">
            <v>1.0416000000000001</v>
          </cell>
          <cell r="P238">
            <v>0</v>
          </cell>
          <cell r="Q238">
            <v>299337</v>
          </cell>
          <cell r="R238">
            <v>91939</v>
          </cell>
          <cell r="S238">
            <v>316343</v>
          </cell>
          <cell r="T238">
            <v>87619</v>
          </cell>
          <cell r="U238">
            <v>31901</v>
          </cell>
          <cell r="V238">
            <v>5820</v>
          </cell>
        </row>
        <row r="239">
          <cell r="A239" t="str">
            <v>20806</v>
          </cell>
          <cell r="B239" t="str">
            <v>20806</v>
          </cell>
          <cell r="C239" t="str">
            <v xml:space="preserve">Kiowa District Manor                </v>
          </cell>
          <cell r="D239">
            <v>43465</v>
          </cell>
          <cell r="E239">
            <v>7596</v>
          </cell>
          <cell r="F239">
            <v>29</v>
          </cell>
          <cell r="G239">
            <v>10585</v>
          </cell>
          <cell r="H239">
            <v>3737</v>
          </cell>
          <cell r="I239">
            <v>27</v>
          </cell>
          <cell r="J239">
            <v>27</v>
          </cell>
          <cell r="K239">
            <v>31</v>
          </cell>
          <cell r="L239">
            <v>14</v>
          </cell>
          <cell r="M239">
            <v>31918</v>
          </cell>
          <cell r="N239">
            <v>0.81299999999999994</v>
          </cell>
          <cell r="O239">
            <v>1.0416000000000001</v>
          </cell>
          <cell r="P239">
            <v>0</v>
          </cell>
          <cell r="Q239">
            <v>43010</v>
          </cell>
          <cell r="R239">
            <v>0</v>
          </cell>
          <cell r="S239">
            <v>258706</v>
          </cell>
          <cell r="T239">
            <v>207376</v>
          </cell>
          <cell r="U239">
            <v>34083</v>
          </cell>
          <cell r="V239">
            <v>168775</v>
          </cell>
        </row>
        <row r="240">
          <cell r="A240" t="str">
            <v>20838</v>
          </cell>
          <cell r="B240" t="str">
            <v>20838</v>
          </cell>
          <cell r="C240" t="str">
            <v xml:space="preserve">Medicalodges Douglass               </v>
          </cell>
          <cell r="D240">
            <v>43465</v>
          </cell>
          <cell r="E240">
            <v>8802</v>
          </cell>
          <cell r="F240">
            <v>32</v>
          </cell>
          <cell r="G240">
            <v>12880</v>
          </cell>
          <cell r="H240">
            <v>4995</v>
          </cell>
          <cell r="I240">
            <v>31</v>
          </cell>
          <cell r="J240">
            <v>42</v>
          </cell>
          <cell r="K240">
            <v>28</v>
          </cell>
          <cell r="L240">
            <v>13</v>
          </cell>
          <cell r="M240">
            <v>28990</v>
          </cell>
          <cell r="N240">
            <v>0.94969999999999999</v>
          </cell>
          <cell r="O240">
            <v>1.0416000000000001</v>
          </cell>
          <cell r="P240">
            <v>0</v>
          </cell>
          <cell r="Q240">
            <v>96619</v>
          </cell>
          <cell r="R240">
            <v>41658</v>
          </cell>
          <cell r="S240">
            <v>165603</v>
          </cell>
          <cell r="T240">
            <v>178506</v>
          </cell>
          <cell r="U240">
            <v>17077</v>
          </cell>
          <cell r="V240">
            <v>238613</v>
          </cell>
        </row>
        <row r="241">
          <cell r="A241" t="str">
            <v>20855</v>
          </cell>
          <cell r="B241" t="str">
            <v>20855</v>
          </cell>
          <cell r="C241" t="str">
            <v xml:space="preserve">McPherson Operator, LLC             </v>
          </cell>
          <cell r="D241">
            <v>43465</v>
          </cell>
          <cell r="E241">
            <v>13400</v>
          </cell>
          <cell r="F241">
            <v>45</v>
          </cell>
          <cell r="G241">
            <v>16425</v>
          </cell>
          <cell r="H241">
            <v>9745</v>
          </cell>
          <cell r="I241">
            <v>43</v>
          </cell>
          <cell r="J241">
            <v>69</v>
          </cell>
          <cell r="K241">
            <v>32</v>
          </cell>
          <cell r="L241">
            <v>17</v>
          </cell>
          <cell r="M241">
            <v>46119</v>
          </cell>
          <cell r="N241">
            <v>1.0824</v>
          </cell>
          <cell r="O241">
            <v>1.0416000000000001</v>
          </cell>
          <cell r="P241">
            <v>0</v>
          </cell>
          <cell r="Q241">
            <v>184913</v>
          </cell>
          <cell r="R241">
            <v>77743</v>
          </cell>
          <cell r="S241">
            <v>252492</v>
          </cell>
          <cell r="T241">
            <v>276615</v>
          </cell>
          <cell r="U241">
            <v>16993</v>
          </cell>
          <cell r="V241">
            <v>15884</v>
          </cell>
        </row>
        <row r="242">
          <cell r="A242" t="str">
            <v>20875</v>
          </cell>
          <cell r="B242" t="str">
            <v>20875</v>
          </cell>
          <cell r="C242" t="str">
            <v xml:space="preserve">Alma Manor                          </v>
          </cell>
          <cell r="D242">
            <v>43465</v>
          </cell>
          <cell r="E242">
            <v>12920</v>
          </cell>
          <cell r="F242">
            <v>45</v>
          </cell>
          <cell r="G242">
            <v>16425</v>
          </cell>
          <cell r="H242">
            <v>9785</v>
          </cell>
          <cell r="I242">
            <v>47</v>
          </cell>
          <cell r="J242">
            <v>25</v>
          </cell>
          <cell r="K242">
            <v>57</v>
          </cell>
          <cell r="L242">
            <v>26</v>
          </cell>
          <cell r="M242">
            <v>44461</v>
          </cell>
          <cell r="N242">
            <v>0.87880000000000003</v>
          </cell>
          <cell r="O242">
            <v>1.0416000000000001</v>
          </cell>
          <cell r="P242">
            <v>0</v>
          </cell>
          <cell r="Q242">
            <v>100138</v>
          </cell>
          <cell r="R242">
            <v>38806</v>
          </cell>
          <cell r="S242">
            <v>262898</v>
          </cell>
          <cell r="T242">
            <v>299475</v>
          </cell>
          <cell r="U242">
            <v>36640</v>
          </cell>
          <cell r="V242">
            <v>0</v>
          </cell>
        </row>
        <row r="243">
          <cell r="A243" t="str">
            <v>20919</v>
          </cell>
          <cell r="B243" t="str">
            <v>20919</v>
          </cell>
          <cell r="C243" t="str">
            <v xml:space="preserve">Quaker Hill Manor                   </v>
          </cell>
          <cell r="D243">
            <v>43465</v>
          </cell>
          <cell r="E243">
            <v>16044</v>
          </cell>
          <cell r="F243">
            <v>60</v>
          </cell>
          <cell r="G243">
            <v>21900</v>
          </cell>
          <cell r="H243">
            <v>10137</v>
          </cell>
          <cell r="I243">
            <v>71</v>
          </cell>
          <cell r="J243">
            <v>62</v>
          </cell>
          <cell r="K243">
            <v>51</v>
          </cell>
          <cell r="L243">
            <v>30</v>
          </cell>
          <cell r="M243">
            <v>62320</v>
          </cell>
          <cell r="N243">
            <v>1.099</v>
          </cell>
          <cell r="O243">
            <v>1.0416000000000001</v>
          </cell>
          <cell r="P243">
            <v>0</v>
          </cell>
          <cell r="Q243">
            <v>258096</v>
          </cell>
          <cell r="R243">
            <v>141999</v>
          </cell>
          <cell r="S243">
            <v>342952</v>
          </cell>
          <cell r="T243">
            <v>290370</v>
          </cell>
          <cell r="U243">
            <v>30136</v>
          </cell>
          <cell r="V243">
            <v>17469</v>
          </cell>
        </row>
        <row r="244">
          <cell r="A244" t="str">
            <v>20930</v>
          </cell>
          <cell r="B244" t="str">
            <v>20930</v>
          </cell>
          <cell r="C244" t="str">
            <v xml:space="preserve">Galena Nursing Home                 </v>
          </cell>
          <cell r="D244">
            <v>43465</v>
          </cell>
          <cell r="E244">
            <v>18292</v>
          </cell>
          <cell r="F244">
            <v>58</v>
          </cell>
          <cell r="G244">
            <v>21170</v>
          </cell>
          <cell r="H244">
            <v>12788</v>
          </cell>
          <cell r="I244">
            <v>60</v>
          </cell>
          <cell r="J244">
            <v>21</v>
          </cell>
          <cell r="K244">
            <v>61</v>
          </cell>
          <cell r="L244">
            <v>51</v>
          </cell>
          <cell r="M244">
            <v>67613</v>
          </cell>
          <cell r="N244">
            <v>1.1555</v>
          </cell>
          <cell r="O244">
            <v>1.0416000000000001</v>
          </cell>
          <cell r="P244">
            <v>0</v>
          </cell>
          <cell r="Q244">
            <v>247135</v>
          </cell>
          <cell r="R244">
            <v>114618</v>
          </cell>
          <cell r="S244">
            <v>435542</v>
          </cell>
          <cell r="T244">
            <v>404729</v>
          </cell>
          <cell r="U244">
            <v>29072</v>
          </cell>
          <cell r="V244">
            <v>0</v>
          </cell>
        </row>
        <row r="245">
          <cell r="A245" t="str">
            <v>20963</v>
          </cell>
          <cell r="B245" t="str">
            <v>20963</v>
          </cell>
          <cell r="C245" t="str">
            <v xml:space="preserve">Brighton Place North                </v>
          </cell>
          <cell r="D245">
            <v>43465</v>
          </cell>
          <cell r="E245">
            <v>12286</v>
          </cell>
          <cell r="F245">
            <v>34</v>
          </cell>
          <cell r="G245">
            <v>12410</v>
          </cell>
          <cell r="H245">
            <v>12139</v>
          </cell>
          <cell r="I245">
            <v>24</v>
          </cell>
          <cell r="J245">
            <v>3</v>
          </cell>
          <cell r="K245">
            <v>25</v>
          </cell>
          <cell r="L245">
            <v>23</v>
          </cell>
          <cell r="M245">
            <v>19315</v>
          </cell>
          <cell r="N245">
            <v>0.69730000000000003</v>
          </cell>
          <cell r="O245">
            <v>1.0416000000000001</v>
          </cell>
          <cell r="P245">
            <v>0</v>
          </cell>
          <cell r="Q245">
            <v>159995</v>
          </cell>
          <cell r="R245">
            <v>0</v>
          </cell>
          <cell r="S245">
            <v>133948</v>
          </cell>
          <cell r="T245">
            <v>92640</v>
          </cell>
          <cell r="U245">
            <v>0</v>
          </cell>
          <cell r="V245">
            <v>0</v>
          </cell>
        </row>
        <row r="246">
          <cell r="A246" t="str">
            <v>21009</v>
          </cell>
          <cell r="B246" t="str">
            <v>21009</v>
          </cell>
          <cell r="C246" t="str">
            <v xml:space="preserve">Cherryvale Care Center              </v>
          </cell>
          <cell r="D246">
            <v>43465</v>
          </cell>
          <cell r="E246">
            <v>12365</v>
          </cell>
          <cell r="F246">
            <v>45</v>
          </cell>
          <cell r="G246">
            <v>16425</v>
          </cell>
          <cell r="H246">
            <v>8709</v>
          </cell>
          <cell r="I246">
            <v>58</v>
          </cell>
          <cell r="J246">
            <v>59</v>
          </cell>
          <cell r="K246">
            <v>60</v>
          </cell>
          <cell r="L246">
            <v>31</v>
          </cell>
          <cell r="M246">
            <v>44952</v>
          </cell>
          <cell r="N246">
            <v>1.0405</v>
          </cell>
          <cell r="O246">
            <v>1.0416000000000001</v>
          </cell>
          <cell r="P246">
            <v>0</v>
          </cell>
          <cell r="Q246">
            <v>163036</v>
          </cell>
          <cell r="R246">
            <v>34257</v>
          </cell>
          <cell r="S246">
            <v>216376</v>
          </cell>
          <cell r="T246">
            <v>124332</v>
          </cell>
          <cell r="U246">
            <v>0</v>
          </cell>
          <cell r="V246">
            <v>285878</v>
          </cell>
        </row>
        <row r="247">
          <cell r="A247" t="str">
            <v>21032</v>
          </cell>
          <cell r="B247" t="str">
            <v>21032</v>
          </cell>
          <cell r="C247" t="str">
            <v xml:space="preserve">Maple Heights of Hiawatha           </v>
          </cell>
          <cell r="D247">
            <v>43465</v>
          </cell>
          <cell r="E247">
            <v>15509</v>
          </cell>
          <cell r="F247">
            <v>67</v>
          </cell>
          <cell r="G247">
            <v>24455</v>
          </cell>
          <cell r="H247">
            <v>10171</v>
          </cell>
          <cell r="I247">
            <v>66</v>
          </cell>
          <cell r="J247">
            <v>52</v>
          </cell>
          <cell r="K247">
            <v>60</v>
          </cell>
          <cell r="L247">
            <v>39</v>
          </cell>
          <cell r="M247">
            <v>63148</v>
          </cell>
          <cell r="N247">
            <v>0.95609999999999995</v>
          </cell>
          <cell r="O247">
            <v>1.0416000000000001</v>
          </cell>
          <cell r="P247">
            <v>0</v>
          </cell>
          <cell r="Q247">
            <v>216988</v>
          </cell>
          <cell r="R247">
            <v>158609</v>
          </cell>
          <cell r="S247">
            <v>327291</v>
          </cell>
          <cell r="T247">
            <v>261922</v>
          </cell>
          <cell r="U247">
            <v>0</v>
          </cell>
          <cell r="V247">
            <v>0</v>
          </cell>
        </row>
        <row r="248">
          <cell r="A248" t="str">
            <v>21045</v>
          </cell>
          <cell r="B248" t="str">
            <v>21045</v>
          </cell>
          <cell r="C248" t="str">
            <v xml:space="preserve">Phillips County Retirement Center   </v>
          </cell>
          <cell r="D248">
            <v>43465</v>
          </cell>
          <cell r="E248">
            <v>13386</v>
          </cell>
          <cell r="F248">
            <v>50</v>
          </cell>
          <cell r="G248">
            <v>18250</v>
          </cell>
          <cell r="H248">
            <v>7229</v>
          </cell>
          <cell r="I248">
            <v>72</v>
          </cell>
          <cell r="J248">
            <v>36</v>
          </cell>
          <cell r="K248">
            <v>66</v>
          </cell>
          <cell r="L248">
            <v>52</v>
          </cell>
          <cell r="M248">
            <v>59813</v>
          </cell>
          <cell r="N248">
            <v>0.92359999999999998</v>
          </cell>
          <cell r="O248">
            <v>1.0416000000000001</v>
          </cell>
          <cell r="P248">
            <v>0</v>
          </cell>
          <cell r="Q248">
            <v>131075</v>
          </cell>
          <cell r="R248">
            <v>139652</v>
          </cell>
          <cell r="S248">
            <v>441379</v>
          </cell>
          <cell r="T248">
            <v>196681</v>
          </cell>
          <cell r="U248">
            <v>32021</v>
          </cell>
          <cell r="V248">
            <v>480</v>
          </cell>
        </row>
        <row r="249">
          <cell r="A249" t="str">
            <v>21053</v>
          </cell>
          <cell r="B249" t="str">
            <v>21053</v>
          </cell>
          <cell r="C249" t="str">
            <v xml:space="preserve">Parkview Heights                    </v>
          </cell>
          <cell r="D249">
            <v>43465</v>
          </cell>
          <cell r="E249">
            <v>14604</v>
          </cell>
          <cell r="F249">
            <v>45</v>
          </cell>
          <cell r="G249">
            <v>16425</v>
          </cell>
          <cell r="H249">
            <v>7759</v>
          </cell>
          <cell r="I249">
            <v>54</v>
          </cell>
          <cell r="J249">
            <v>32</v>
          </cell>
          <cell r="K249">
            <v>56</v>
          </cell>
          <cell r="L249">
            <v>32</v>
          </cell>
          <cell r="M249">
            <v>61872</v>
          </cell>
          <cell r="N249">
            <v>0.95350000000000001</v>
          </cell>
          <cell r="O249">
            <v>1.0416000000000001</v>
          </cell>
          <cell r="P249">
            <v>0</v>
          </cell>
          <cell r="Q249">
            <v>148877</v>
          </cell>
          <cell r="R249">
            <v>0</v>
          </cell>
          <cell r="S249">
            <v>606805</v>
          </cell>
          <cell r="T249">
            <v>338477</v>
          </cell>
          <cell r="U249">
            <v>0</v>
          </cell>
          <cell r="V249">
            <v>74145</v>
          </cell>
        </row>
        <row r="250">
          <cell r="A250" t="str">
            <v>21109</v>
          </cell>
          <cell r="B250" t="str">
            <v>21109</v>
          </cell>
          <cell r="C250" t="str">
            <v>Evergreen Community of Johnson Count</v>
          </cell>
          <cell r="D250">
            <v>43465</v>
          </cell>
          <cell r="E250">
            <v>38217</v>
          </cell>
          <cell r="F250">
            <v>112</v>
          </cell>
          <cell r="G250">
            <v>40880</v>
          </cell>
          <cell r="H250">
            <v>26161</v>
          </cell>
          <cell r="I250">
            <v>132</v>
          </cell>
          <cell r="J250">
            <v>181</v>
          </cell>
          <cell r="K250">
            <v>171</v>
          </cell>
          <cell r="L250">
            <v>79</v>
          </cell>
          <cell r="M250">
            <v>177513</v>
          </cell>
          <cell r="N250">
            <v>1.0125999999999999</v>
          </cell>
          <cell r="O250">
            <v>1.0416000000000001</v>
          </cell>
          <cell r="P250">
            <v>0</v>
          </cell>
          <cell r="Q250">
            <v>1181161</v>
          </cell>
          <cell r="R250">
            <v>530454</v>
          </cell>
          <cell r="S250">
            <v>1423530</v>
          </cell>
          <cell r="T250">
            <v>502736</v>
          </cell>
          <cell r="U250">
            <v>15225</v>
          </cell>
          <cell r="V250">
            <v>328741</v>
          </cell>
        </row>
        <row r="251">
          <cell r="A251" t="str">
            <v>21110</v>
          </cell>
          <cell r="B251" t="str">
            <v>21110</v>
          </cell>
          <cell r="C251" t="str">
            <v xml:space="preserve">Aldersgate Village                  </v>
          </cell>
          <cell r="D251">
            <v>43465</v>
          </cell>
          <cell r="E251">
            <v>59767</v>
          </cell>
          <cell r="F251">
            <v>196</v>
          </cell>
          <cell r="G251">
            <v>71540</v>
          </cell>
          <cell r="H251">
            <v>30658</v>
          </cell>
          <cell r="I251">
            <v>200</v>
          </cell>
          <cell r="J251">
            <v>111</v>
          </cell>
          <cell r="K251">
            <v>184</v>
          </cell>
          <cell r="L251">
            <v>126</v>
          </cell>
          <cell r="M251">
            <v>320879</v>
          </cell>
          <cell r="N251">
            <v>1.1222000000000001</v>
          </cell>
          <cell r="O251">
            <v>1.0416000000000001</v>
          </cell>
          <cell r="P251">
            <v>0</v>
          </cell>
          <cell r="Q251">
            <v>1510491</v>
          </cell>
          <cell r="R251">
            <v>695285</v>
          </cell>
          <cell r="S251">
            <v>1998182</v>
          </cell>
          <cell r="T251">
            <v>1706302</v>
          </cell>
          <cell r="U251">
            <v>0</v>
          </cell>
          <cell r="V251">
            <v>76637</v>
          </cell>
        </row>
        <row r="252">
          <cell r="A252" t="str">
            <v>21121</v>
          </cell>
          <cell r="B252" t="str">
            <v>21121</v>
          </cell>
          <cell r="C252" t="str">
            <v xml:space="preserve">The Wheatlands                      </v>
          </cell>
          <cell r="D252">
            <v>43465</v>
          </cell>
          <cell r="E252">
            <v>18843</v>
          </cell>
          <cell r="F252">
            <v>54</v>
          </cell>
          <cell r="G252">
            <v>19710</v>
          </cell>
          <cell r="H252">
            <v>6730</v>
          </cell>
          <cell r="I252">
            <v>100</v>
          </cell>
          <cell r="J252">
            <v>45</v>
          </cell>
          <cell r="K252">
            <v>93</v>
          </cell>
          <cell r="L252">
            <v>69</v>
          </cell>
          <cell r="M252">
            <v>89810</v>
          </cell>
          <cell r="N252">
            <v>0.99429999999999996</v>
          </cell>
          <cell r="O252">
            <v>1.0416000000000001</v>
          </cell>
          <cell r="P252">
            <v>0</v>
          </cell>
          <cell r="Q252">
            <v>107926</v>
          </cell>
          <cell r="R252">
            <v>485005</v>
          </cell>
          <cell r="S252">
            <v>337458</v>
          </cell>
          <cell r="T252">
            <v>407436</v>
          </cell>
          <cell r="U252">
            <v>58482</v>
          </cell>
          <cell r="V252">
            <v>0</v>
          </cell>
        </row>
        <row r="253">
          <cell r="A253" t="str">
            <v>21132</v>
          </cell>
          <cell r="B253" t="str">
            <v>21132</v>
          </cell>
          <cell r="C253" t="str">
            <v xml:space="preserve">Eastridge Nursing Home              </v>
          </cell>
          <cell r="D253">
            <v>43465</v>
          </cell>
          <cell r="E253">
            <v>10781</v>
          </cell>
          <cell r="F253">
            <v>39</v>
          </cell>
          <cell r="G253">
            <v>14235</v>
          </cell>
          <cell r="H253">
            <v>5358</v>
          </cell>
          <cell r="I253">
            <v>76</v>
          </cell>
          <cell r="J253">
            <v>23</v>
          </cell>
          <cell r="K253">
            <v>75</v>
          </cell>
          <cell r="L253">
            <v>59</v>
          </cell>
          <cell r="M253">
            <v>58266</v>
          </cell>
          <cell r="N253">
            <v>0.95389999999999997</v>
          </cell>
          <cell r="O253">
            <v>1.0416000000000001</v>
          </cell>
          <cell r="P253">
            <v>0</v>
          </cell>
          <cell r="Q253">
            <v>204929</v>
          </cell>
          <cell r="R253">
            <v>188268</v>
          </cell>
          <cell r="S253">
            <v>350167</v>
          </cell>
          <cell r="T253">
            <v>361679</v>
          </cell>
          <cell r="U253">
            <v>705</v>
          </cell>
          <cell r="V253">
            <v>0</v>
          </cell>
        </row>
        <row r="254">
          <cell r="A254" t="str">
            <v>21143</v>
          </cell>
          <cell r="B254" t="str">
            <v>21143</v>
          </cell>
          <cell r="C254" t="str">
            <v xml:space="preserve">Manor of the Plains                 </v>
          </cell>
          <cell r="D254">
            <v>43465</v>
          </cell>
          <cell r="E254">
            <v>14839</v>
          </cell>
          <cell r="F254">
            <v>50</v>
          </cell>
          <cell r="G254">
            <v>18250</v>
          </cell>
          <cell r="H254">
            <v>2602</v>
          </cell>
          <cell r="I254">
            <v>99</v>
          </cell>
          <cell r="J254">
            <v>45</v>
          </cell>
          <cell r="K254">
            <v>94</v>
          </cell>
          <cell r="L254">
            <v>55</v>
          </cell>
          <cell r="M254">
            <v>80747</v>
          </cell>
          <cell r="N254">
            <v>1.0785</v>
          </cell>
          <cell r="O254">
            <v>1.0416000000000001</v>
          </cell>
          <cell r="P254">
            <v>0</v>
          </cell>
          <cell r="Q254">
            <v>71639</v>
          </cell>
          <cell r="R254">
            <v>372436</v>
          </cell>
          <cell r="S254">
            <v>283631</v>
          </cell>
          <cell r="T254">
            <v>643657</v>
          </cell>
          <cell r="U254">
            <v>32660</v>
          </cell>
          <cell r="V254">
            <v>121100</v>
          </cell>
        </row>
        <row r="255">
          <cell r="A255" t="str">
            <v>21154</v>
          </cell>
          <cell r="B255" t="str">
            <v>21154</v>
          </cell>
          <cell r="C255" t="str">
            <v xml:space="preserve">Wesley Towers                       </v>
          </cell>
          <cell r="D255">
            <v>43465</v>
          </cell>
          <cell r="E255">
            <v>30731</v>
          </cell>
          <cell r="F255">
            <v>110</v>
          </cell>
          <cell r="G255">
            <v>40150</v>
          </cell>
          <cell r="H255">
            <v>12521</v>
          </cell>
          <cell r="I255">
            <v>235</v>
          </cell>
          <cell r="J255">
            <v>122</v>
          </cell>
          <cell r="K255">
            <v>226</v>
          </cell>
          <cell r="L255">
            <v>166</v>
          </cell>
          <cell r="M255">
            <v>168671</v>
          </cell>
          <cell r="N255">
            <v>1.0356000000000001</v>
          </cell>
          <cell r="O255">
            <v>1.0416000000000001</v>
          </cell>
          <cell r="P255">
            <v>0</v>
          </cell>
          <cell r="Q255">
            <v>840969</v>
          </cell>
          <cell r="R255">
            <v>0</v>
          </cell>
          <cell r="S255">
            <v>1789876</v>
          </cell>
          <cell r="T255">
            <v>702165</v>
          </cell>
          <cell r="U255">
            <v>80704</v>
          </cell>
          <cell r="V255">
            <v>0</v>
          </cell>
        </row>
        <row r="256">
          <cell r="A256" t="str">
            <v>21162</v>
          </cell>
          <cell r="B256" t="str">
            <v>21162</v>
          </cell>
          <cell r="C256" t="str">
            <v xml:space="preserve">Cambridge Place                     </v>
          </cell>
          <cell r="D256">
            <v>43465</v>
          </cell>
          <cell r="E256">
            <v>29721</v>
          </cell>
          <cell r="F256">
            <v>91</v>
          </cell>
          <cell r="G256">
            <v>33215</v>
          </cell>
          <cell r="H256">
            <v>15938</v>
          </cell>
          <cell r="I256">
            <v>122</v>
          </cell>
          <cell r="J256">
            <v>46</v>
          </cell>
          <cell r="K256">
            <v>125</v>
          </cell>
          <cell r="L256">
            <v>85</v>
          </cell>
          <cell r="M256">
            <v>119136</v>
          </cell>
          <cell r="N256">
            <v>0.97330000000000005</v>
          </cell>
          <cell r="O256">
            <v>1.0416000000000001</v>
          </cell>
          <cell r="P256">
            <v>0</v>
          </cell>
          <cell r="Q256">
            <v>381665</v>
          </cell>
          <cell r="R256">
            <v>549978</v>
          </cell>
          <cell r="S256">
            <v>832237</v>
          </cell>
          <cell r="T256">
            <v>383007</v>
          </cell>
          <cell r="U256">
            <v>-25</v>
          </cell>
          <cell r="V256">
            <v>0</v>
          </cell>
        </row>
        <row r="257">
          <cell r="A257" t="str">
            <v>21187</v>
          </cell>
          <cell r="B257" t="str">
            <v>21187</v>
          </cell>
          <cell r="C257" t="str">
            <v xml:space="preserve">Sunset Home, Inc.                   </v>
          </cell>
          <cell r="D257">
            <v>43465</v>
          </cell>
          <cell r="E257">
            <v>13576</v>
          </cell>
          <cell r="F257">
            <v>45</v>
          </cell>
          <cell r="G257">
            <v>16425</v>
          </cell>
          <cell r="H257">
            <v>6573</v>
          </cell>
          <cell r="I257">
            <v>72</v>
          </cell>
          <cell r="J257">
            <v>73</v>
          </cell>
          <cell r="K257">
            <v>74</v>
          </cell>
          <cell r="L257">
            <v>40</v>
          </cell>
          <cell r="M257">
            <v>49543</v>
          </cell>
          <cell r="N257">
            <v>1.0317000000000001</v>
          </cell>
          <cell r="O257">
            <v>1.0416000000000001</v>
          </cell>
          <cell r="P257">
            <v>0</v>
          </cell>
          <cell r="Q257">
            <v>90824</v>
          </cell>
          <cell r="R257">
            <v>136013</v>
          </cell>
          <cell r="S257">
            <v>351150</v>
          </cell>
          <cell r="T257">
            <v>291584</v>
          </cell>
          <cell r="U257">
            <v>0</v>
          </cell>
          <cell r="V257">
            <v>30677</v>
          </cell>
        </row>
        <row r="258">
          <cell r="A258" t="str">
            <v>21190</v>
          </cell>
          <cell r="B258" t="str">
            <v>21190</v>
          </cell>
          <cell r="C258" t="str">
            <v xml:space="preserve">Sharon Lane Health Services         </v>
          </cell>
          <cell r="D258">
            <v>43465</v>
          </cell>
          <cell r="E258">
            <v>23962</v>
          </cell>
          <cell r="F258">
            <v>78</v>
          </cell>
          <cell r="G258">
            <v>28470</v>
          </cell>
          <cell r="H258">
            <v>13007</v>
          </cell>
          <cell r="I258">
            <v>77</v>
          </cell>
          <cell r="J258">
            <v>49</v>
          </cell>
          <cell r="K258">
            <v>72</v>
          </cell>
          <cell r="L258">
            <v>63</v>
          </cell>
          <cell r="M258">
            <v>84785</v>
          </cell>
          <cell r="N258">
            <v>1.0294000000000001</v>
          </cell>
          <cell r="O258">
            <v>1.0416000000000001</v>
          </cell>
          <cell r="P258">
            <v>0</v>
          </cell>
          <cell r="Q258">
            <v>383510</v>
          </cell>
          <cell r="R258">
            <v>0</v>
          </cell>
          <cell r="S258">
            <v>750843</v>
          </cell>
          <cell r="T258">
            <v>313549</v>
          </cell>
          <cell r="U258">
            <v>37301</v>
          </cell>
          <cell r="V258">
            <v>14478</v>
          </cell>
        </row>
        <row r="259">
          <cell r="A259" t="str">
            <v>21200</v>
          </cell>
          <cell r="B259" t="str">
            <v>21200</v>
          </cell>
          <cell r="C259" t="str">
            <v xml:space="preserve">Overland Park Nursing &amp; Rehab       </v>
          </cell>
          <cell r="D259">
            <v>43465</v>
          </cell>
          <cell r="E259">
            <v>26793</v>
          </cell>
          <cell r="F259">
            <v>102</v>
          </cell>
          <cell r="G259">
            <v>37230</v>
          </cell>
          <cell r="H259">
            <v>15337</v>
          </cell>
          <cell r="I259">
            <v>92</v>
          </cell>
          <cell r="J259">
            <v>77</v>
          </cell>
          <cell r="K259">
            <v>53</v>
          </cell>
          <cell r="L259">
            <v>19</v>
          </cell>
          <cell r="M259">
            <v>108718</v>
          </cell>
          <cell r="N259">
            <v>1.1084000000000001</v>
          </cell>
          <cell r="O259">
            <v>1.0416000000000001</v>
          </cell>
          <cell r="P259">
            <v>0</v>
          </cell>
          <cell r="Q259">
            <v>540480</v>
          </cell>
          <cell r="R259">
            <v>0</v>
          </cell>
          <cell r="S259">
            <v>1106598</v>
          </cell>
          <cell r="T259">
            <v>429999</v>
          </cell>
          <cell r="U259">
            <v>0</v>
          </cell>
          <cell r="V259">
            <v>362155</v>
          </cell>
        </row>
        <row r="260">
          <cell r="A260" t="str">
            <v>21211</v>
          </cell>
          <cell r="B260" t="str">
            <v>21211</v>
          </cell>
          <cell r="C260" t="str">
            <v xml:space="preserve">Plaza West Care Center, Inc.        </v>
          </cell>
          <cell r="D260">
            <v>43465</v>
          </cell>
          <cell r="E260">
            <v>44313</v>
          </cell>
          <cell r="F260">
            <v>151</v>
          </cell>
          <cell r="G260">
            <v>55115</v>
          </cell>
          <cell r="H260">
            <v>28388</v>
          </cell>
          <cell r="I260">
            <v>226</v>
          </cell>
          <cell r="J260">
            <v>100</v>
          </cell>
          <cell r="K260">
            <v>242</v>
          </cell>
          <cell r="L260">
            <v>179</v>
          </cell>
          <cell r="M260">
            <v>217849</v>
          </cell>
          <cell r="N260">
            <v>1.0350999999999999</v>
          </cell>
          <cell r="O260">
            <v>1.0416000000000001</v>
          </cell>
          <cell r="P260">
            <v>0</v>
          </cell>
          <cell r="Q260">
            <v>945499</v>
          </cell>
          <cell r="R260">
            <v>853610</v>
          </cell>
          <cell r="S260">
            <v>1616989</v>
          </cell>
          <cell r="T260">
            <v>700556</v>
          </cell>
          <cell r="U260">
            <v>25387</v>
          </cell>
          <cell r="V260">
            <v>0</v>
          </cell>
        </row>
        <row r="261">
          <cell r="A261" t="str">
            <v>21222</v>
          </cell>
          <cell r="B261" t="str">
            <v>21222</v>
          </cell>
          <cell r="C261" t="str">
            <v xml:space="preserve">Dooley Center                       </v>
          </cell>
          <cell r="D261">
            <v>43465</v>
          </cell>
          <cell r="E261">
            <v>13870</v>
          </cell>
          <cell r="F261">
            <v>44</v>
          </cell>
          <cell r="G261">
            <v>16060</v>
          </cell>
          <cell r="H261">
            <v>12147</v>
          </cell>
          <cell r="I261">
            <v>35</v>
          </cell>
          <cell r="J261">
            <v>22</v>
          </cell>
          <cell r="K261">
            <v>35</v>
          </cell>
          <cell r="L261">
            <v>25</v>
          </cell>
          <cell r="M261">
            <v>69671</v>
          </cell>
          <cell r="N261">
            <v>0.78069999999999995</v>
          </cell>
          <cell r="O261">
            <v>1.0416000000000001</v>
          </cell>
          <cell r="P261">
            <v>0</v>
          </cell>
          <cell r="Q261">
            <v>233160</v>
          </cell>
          <cell r="R261">
            <v>0</v>
          </cell>
          <cell r="S261">
            <v>562030</v>
          </cell>
          <cell r="T261">
            <v>310367</v>
          </cell>
          <cell r="U261">
            <v>0</v>
          </cell>
          <cell r="V261">
            <v>18507</v>
          </cell>
        </row>
        <row r="262">
          <cell r="A262" t="str">
            <v>21233</v>
          </cell>
          <cell r="B262" t="str">
            <v>21233</v>
          </cell>
          <cell r="C262" t="str">
            <v>The Health Care Center@Larksfield Pl</v>
          </cell>
          <cell r="D262">
            <v>43465</v>
          </cell>
          <cell r="E262">
            <v>25312</v>
          </cell>
          <cell r="F262">
            <v>90</v>
          </cell>
          <cell r="G262">
            <v>32850</v>
          </cell>
          <cell r="H262">
            <v>1789</v>
          </cell>
          <cell r="I262">
            <v>270</v>
          </cell>
          <cell r="J262">
            <v>159</v>
          </cell>
          <cell r="K262">
            <v>288</v>
          </cell>
          <cell r="L262">
            <v>181</v>
          </cell>
          <cell r="M262">
            <v>146210</v>
          </cell>
          <cell r="N262">
            <v>1.089</v>
          </cell>
          <cell r="O262">
            <v>1.0416000000000001</v>
          </cell>
          <cell r="P262">
            <v>0</v>
          </cell>
          <cell r="Q262">
            <v>421225</v>
          </cell>
          <cell r="R262">
            <v>231442</v>
          </cell>
          <cell r="S262">
            <v>890205</v>
          </cell>
          <cell r="T262">
            <v>777367</v>
          </cell>
          <cell r="U262">
            <v>54278</v>
          </cell>
          <cell r="V262">
            <v>0</v>
          </cell>
        </row>
        <row r="263">
          <cell r="A263" t="str">
            <v>21240</v>
          </cell>
          <cell r="B263" t="str">
            <v>21240</v>
          </cell>
          <cell r="C263" t="str">
            <v xml:space="preserve">Prairie Mission Retirement Village  </v>
          </cell>
          <cell r="D263">
            <v>43465</v>
          </cell>
          <cell r="E263">
            <v>16536</v>
          </cell>
          <cell r="F263">
            <v>50</v>
          </cell>
          <cell r="G263">
            <v>18250</v>
          </cell>
          <cell r="H263">
            <v>7921</v>
          </cell>
          <cell r="I263">
            <v>81</v>
          </cell>
          <cell r="J263">
            <v>67</v>
          </cell>
          <cell r="K263">
            <v>80</v>
          </cell>
          <cell r="L263">
            <v>43</v>
          </cell>
          <cell r="M263">
            <v>73823</v>
          </cell>
          <cell r="N263">
            <v>1.0253000000000001</v>
          </cell>
          <cell r="O263">
            <v>1.0416000000000001</v>
          </cell>
          <cell r="P263">
            <v>0</v>
          </cell>
          <cell r="Q263">
            <v>149752</v>
          </cell>
          <cell r="R263">
            <v>102572</v>
          </cell>
          <cell r="S263">
            <v>450384</v>
          </cell>
          <cell r="T263">
            <v>275075</v>
          </cell>
          <cell r="U263">
            <v>0</v>
          </cell>
          <cell r="V263">
            <v>0</v>
          </cell>
        </row>
        <row r="264">
          <cell r="A264" t="str">
            <v>21252</v>
          </cell>
          <cell r="B264" t="str">
            <v>21252</v>
          </cell>
          <cell r="C264" t="str">
            <v xml:space="preserve">Indian Creek Healthcare Center      </v>
          </cell>
          <cell r="D264">
            <v>43465</v>
          </cell>
          <cell r="E264">
            <v>33708</v>
          </cell>
          <cell r="F264">
            <v>120</v>
          </cell>
          <cell r="G264">
            <v>43800</v>
          </cell>
          <cell r="H264">
            <v>23189</v>
          </cell>
          <cell r="I264">
            <v>114</v>
          </cell>
          <cell r="J264">
            <v>79</v>
          </cell>
          <cell r="K264">
            <v>112</v>
          </cell>
          <cell r="L264">
            <v>67</v>
          </cell>
          <cell r="M264">
            <v>91920</v>
          </cell>
          <cell r="N264">
            <v>1.1298999999999999</v>
          </cell>
          <cell r="O264">
            <v>1.0416000000000001</v>
          </cell>
          <cell r="P264">
            <v>0</v>
          </cell>
          <cell r="Q264">
            <v>707521</v>
          </cell>
          <cell r="R264">
            <v>243878</v>
          </cell>
          <cell r="S264">
            <v>922015</v>
          </cell>
          <cell r="T264">
            <v>887844</v>
          </cell>
          <cell r="U264">
            <v>81303</v>
          </cell>
          <cell r="V264">
            <v>0</v>
          </cell>
        </row>
        <row r="265">
          <cell r="A265" t="str">
            <v>21350</v>
          </cell>
          <cell r="B265" t="str">
            <v>21350</v>
          </cell>
          <cell r="C265" t="str">
            <v xml:space="preserve">Cumbernauld Village, Inc.           </v>
          </cell>
          <cell r="D265">
            <v>43465</v>
          </cell>
          <cell r="E265">
            <v>13935</v>
          </cell>
          <cell r="F265">
            <v>42</v>
          </cell>
          <cell r="G265">
            <v>15330</v>
          </cell>
          <cell r="H265">
            <v>5569</v>
          </cell>
          <cell r="I265">
            <v>98</v>
          </cell>
          <cell r="J265">
            <v>39</v>
          </cell>
          <cell r="K265">
            <v>94</v>
          </cell>
          <cell r="L265">
            <v>72</v>
          </cell>
          <cell r="M265">
            <v>82605</v>
          </cell>
          <cell r="N265">
            <v>0.94910000000000005</v>
          </cell>
          <cell r="O265">
            <v>1.0416000000000001</v>
          </cell>
          <cell r="P265">
            <v>0</v>
          </cell>
          <cell r="Q265">
            <v>245204</v>
          </cell>
          <cell r="R265">
            <v>278661</v>
          </cell>
          <cell r="S265">
            <v>479895</v>
          </cell>
          <cell r="T265">
            <v>299039</v>
          </cell>
          <cell r="U265">
            <v>22046</v>
          </cell>
          <cell r="V265">
            <v>0</v>
          </cell>
        </row>
        <row r="266">
          <cell r="A266" t="str">
            <v>21360</v>
          </cell>
          <cell r="B266" t="str">
            <v>21360</v>
          </cell>
          <cell r="C266" t="str">
            <v xml:space="preserve">Life Care Center of Wichita         </v>
          </cell>
          <cell r="D266">
            <v>43465</v>
          </cell>
          <cell r="E266">
            <v>41111</v>
          </cell>
          <cell r="F266">
            <v>120</v>
          </cell>
          <cell r="G266">
            <v>43800</v>
          </cell>
          <cell r="H266">
            <v>22814</v>
          </cell>
          <cell r="I266">
            <v>171</v>
          </cell>
          <cell r="J266">
            <v>202</v>
          </cell>
          <cell r="K266">
            <v>157</v>
          </cell>
          <cell r="L266">
            <v>83</v>
          </cell>
          <cell r="M266">
            <v>170833</v>
          </cell>
          <cell r="N266">
            <v>1.2177</v>
          </cell>
          <cell r="O266">
            <v>1.0416000000000001</v>
          </cell>
          <cell r="P266">
            <v>0</v>
          </cell>
          <cell r="Q266">
            <v>1057998</v>
          </cell>
          <cell r="R266">
            <v>0</v>
          </cell>
          <cell r="S266">
            <v>1135474</v>
          </cell>
          <cell r="T266">
            <v>736618</v>
          </cell>
          <cell r="U266">
            <v>0</v>
          </cell>
          <cell r="V266">
            <v>0</v>
          </cell>
        </row>
        <row r="267">
          <cell r="A267" t="str">
            <v>21382</v>
          </cell>
          <cell r="B267" t="str">
            <v>21382</v>
          </cell>
          <cell r="C267" t="str">
            <v xml:space="preserve">Holiday Resort of Salina            </v>
          </cell>
          <cell r="D267">
            <v>43465</v>
          </cell>
          <cell r="E267">
            <v>23783</v>
          </cell>
          <cell r="F267">
            <v>80</v>
          </cell>
          <cell r="G267">
            <v>29200</v>
          </cell>
          <cell r="H267">
            <v>10998</v>
          </cell>
          <cell r="I267">
            <v>79</v>
          </cell>
          <cell r="J267">
            <v>76</v>
          </cell>
          <cell r="K267">
            <v>75</v>
          </cell>
          <cell r="L267">
            <v>42</v>
          </cell>
          <cell r="M267">
            <v>96373</v>
          </cell>
          <cell r="N267">
            <v>1.0973999999999999</v>
          </cell>
          <cell r="O267">
            <v>1.0416000000000001</v>
          </cell>
          <cell r="P267">
            <v>0</v>
          </cell>
          <cell r="Q267">
            <v>369924</v>
          </cell>
          <cell r="R267">
            <v>159581</v>
          </cell>
          <cell r="S267">
            <v>531103</v>
          </cell>
          <cell r="T267">
            <v>684197</v>
          </cell>
          <cell r="U267">
            <v>216403</v>
          </cell>
          <cell r="V267">
            <v>0</v>
          </cell>
        </row>
        <row r="268">
          <cell r="A268" t="str">
            <v>21410</v>
          </cell>
          <cell r="B268" t="str">
            <v>21410</v>
          </cell>
          <cell r="C268" t="str">
            <v xml:space="preserve">Winfield Rest Haven II LLC          </v>
          </cell>
          <cell r="D268">
            <v>43465</v>
          </cell>
          <cell r="E268">
            <v>12851</v>
          </cell>
          <cell r="F268">
            <v>41</v>
          </cell>
          <cell r="G268">
            <v>14965</v>
          </cell>
          <cell r="H268">
            <v>4897</v>
          </cell>
          <cell r="I268">
            <v>54</v>
          </cell>
          <cell r="J268">
            <v>51</v>
          </cell>
          <cell r="K268">
            <v>63</v>
          </cell>
          <cell r="L268">
            <v>50</v>
          </cell>
          <cell r="M268">
            <v>46717</v>
          </cell>
          <cell r="N268">
            <v>1.0330999999999999</v>
          </cell>
          <cell r="O268">
            <v>1.0416000000000001</v>
          </cell>
          <cell r="P268">
            <v>0</v>
          </cell>
          <cell r="Q268">
            <v>0</v>
          </cell>
          <cell r="R268">
            <v>0</v>
          </cell>
          <cell r="S268">
            <v>1008941</v>
          </cell>
          <cell r="T268">
            <v>0</v>
          </cell>
          <cell r="U268">
            <v>30705</v>
          </cell>
          <cell r="V268">
            <v>234876</v>
          </cell>
        </row>
        <row r="269">
          <cell r="A269" t="str">
            <v>21420</v>
          </cell>
          <cell r="B269" t="str">
            <v>21420</v>
          </cell>
          <cell r="C269" t="str">
            <v>Lexington Park Nursing and Post Acut</v>
          </cell>
          <cell r="D269">
            <v>43465</v>
          </cell>
          <cell r="E269">
            <v>28012</v>
          </cell>
          <cell r="F269">
            <v>90</v>
          </cell>
          <cell r="G269">
            <v>32850</v>
          </cell>
          <cell r="H269">
            <v>10388</v>
          </cell>
          <cell r="I269">
            <v>132</v>
          </cell>
          <cell r="J269">
            <v>114</v>
          </cell>
          <cell r="K269">
            <v>139</v>
          </cell>
          <cell r="L269">
            <v>68</v>
          </cell>
          <cell r="M269">
            <v>151115</v>
          </cell>
          <cell r="N269">
            <v>1.0548</v>
          </cell>
          <cell r="O269">
            <v>1.0416000000000001</v>
          </cell>
          <cell r="P269">
            <v>0</v>
          </cell>
          <cell r="Q269">
            <v>838615</v>
          </cell>
          <cell r="R269">
            <v>250129</v>
          </cell>
          <cell r="S269">
            <v>769238</v>
          </cell>
          <cell r="T269">
            <v>682891</v>
          </cell>
          <cell r="U269">
            <v>392606</v>
          </cell>
          <cell r="V269">
            <v>0</v>
          </cell>
        </row>
        <row r="270">
          <cell r="A270" t="str">
            <v>21430</v>
          </cell>
          <cell r="B270" t="str">
            <v>21430</v>
          </cell>
          <cell r="C270" t="str">
            <v xml:space="preserve">Village Shalom, Inc.                </v>
          </cell>
          <cell r="D270">
            <v>43465</v>
          </cell>
          <cell r="E270">
            <v>20176</v>
          </cell>
          <cell r="F270">
            <v>76</v>
          </cell>
          <cell r="G270">
            <v>27740</v>
          </cell>
          <cell r="H270">
            <v>7959</v>
          </cell>
          <cell r="I270">
            <v>244</v>
          </cell>
          <cell r="J270">
            <v>132</v>
          </cell>
          <cell r="K270">
            <v>239</v>
          </cell>
          <cell r="L270">
            <v>163</v>
          </cell>
          <cell r="M270">
            <v>178766</v>
          </cell>
          <cell r="N270">
            <v>1.1566000000000001</v>
          </cell>
          <cell r="O270">
            <v>1.0416000000000001</v>
          </cell>
          <cell r="P270">
            <v>0</v>
          </cell>
          <cell r="Q270">
            <v>390340</v>
          </cell>
          <cell r="R270">
            <v>0</v>
          </cell>
          <cell r="S270">
            <v>1111008</v>
          </cell>
          <cell r="T270">
            <v>781061</v>
          </cell>
          <cell r="U270">
            <v>0</v>
          </cell>
          <cell r="V270">
            <v>87908</v>
          </cell>
        </row>
        <row r="271">
          <cell r="A271" t="str">
            <v>21440</v>
          </cell>
          <cell r="B271" t="str">
            <v>21440</v>
          </cell>
          <cell r="C271" t="str">
            <v xml:space="preserve">Prairie Sunset Manor                </v>
          </cell>
          <cell r="D271">
            <v>43465</v>
          </cell>
          <cell r="E271">
            <v>13887</v>
          </cell>
          <cell r="F271">
            <v>43</v>
          </cell>
          <cell r="G271">
            <v>15695</v>
          </cell>
          <cell r="H271">
            <v>6892</v>
          </cell>
          <cell r="I271">
            <v>72</v>
          </cell>
          <cell r="J271">
            <v>28</v>
          </cell>
          <cell r="K271">
            <v>75</v>
          </cell>
          <cell r="L271">
            <v>52</v>
          </cell>
          <cell r="M271">
            <v>71315</v>
          </cell>
          <cell r="N271">
            <v>1.3442000000000001</v>
          </cell>
          <cell r="O271">
            <v>1.0416000000000001</v>
          </cell>
          <cell r="P271">
            <v>0</v>
          </cell>
          <cell r="Q271">
            <v>177413</v>
          </cell>
          <cell r="R271">
            <v>373611</v>
          </cell>
          <cell r="S271">
            <v>265399</v>
          </cell>
          <cell r="T271">
            <v>362333</v>
          </cell>
          <cell r="U271">
            <v>31823</v>
          </cell>
          <cell r="V271">
            <v>0</v>
          </cell>
        </row>
        <row r="272">
          <cell r="A272" t="str">
            <v>21450</v>
          </cell>
          <cell r="B272" t="str">
            <v>21450</v>
          </cell>
          <cell r="C272" t="str">
            <v xml:space="preserve">Pioneer Ridge Retirement Community  </v>
          </cell>
          <cell r="D272">
            <v>43465</v>
          </cell>
          <cell r="E272">
            <v>21912</v>
          </cell>
          <cell r="F272">
            <v>76</v>
          </cell>
          <cell r="G272">
            <v>27740</v>
          </cell>
          <cell r="H272">
            <v>10256</v>
          </cell>
          <cell r="I272">
            <v>94</v>
          </cell>
          <cell r="J272">
            <v>56</v>
          </cell>
          <cell r="K272">
            <v>102</v>
          </cell>
          <cell r="L272">
            <v>63</v>
          </cell>
          <cell r="M272">
            <v>96996</v>
          </cell>
          <cell r="N272">
            <v>1.0664</v>
          </cell>
          <cell r="O272">
            <v>1.0416000000000001</v>
          </cell>
          <cell r="P272">
            <v>0</v>
          </cell>
          <cell r="Q272">
            <v>535615</v>
          </cell>
          <cell r="R272">
            <v>45792</v>
          </cell>
          <cell r="S272">
            <v>532611</v>
          </cell>
          <cell r="T272">
            <v>668267</v>
          </cell>
          <cell r="U272">
            <v>211348</v>
          </cell>
          <cell r="V272">
            <v>0</v>
          </cell>
        </row>
        <row r="273">
          <cell r="A273" t="str">
            <v>21461</v>
          </cell>
          <cell r="B273" t="str">
            <v>21461</v>
          </cell>
          <cell r="C273" t="str">
            <v xml:space="preserve">Aberdeen Village, Inc.              </v>
          </cell>
          <cell r="D273">
            <v>43465</v>
          </cell>
          <cell r="E273">
            <v>20784</v>
          </cell>
          <cell r="F273">
            <v>60</v>
          </cell>
          <cell r="G273">
            <v>21900</v>
          </cell>
          <cell r="H273">
            <v>6716</v>
          </cell>
          <cell r="I273">
            <v>146</v>
          </cell>
          <cell r="J273">
            <v>71</v>
          </cell>
          <cell r="K273">
            <v>139</v>
          </cell>
          <cell r="L273">
            <v>102</v>
          </cell>
          <cell r="M273">
            <v>115543</v>
          </cell>
          <cell r="N273">
            <v>1.0004</v>
          </cell>
          <cell r="O273">
            <v>1.0416000000000001</v>
          </cell>
          <cell r="P273">
            <v>0</v>
          </cell>
          <cell r="Q273">
            <v>520374</v>
          </cell>
          <cell r="R273">
            <v>139184</v>
          </cell>
          <cell r="S273">
            <v>913297</v>
          </cell>
          <cell r="T273">
            <v>609378</v>
          </cell>
          <cell r="U273">
            <v>27086</v>
          </cell>
          <cell r="V273">
            <v>130415</v>
          </cell>
        </row>
        <row r="274">
          <cell r="A274" t="str">
            <v>21470</v>
          </cell>
          <cell r="B274" t="str">
            <v>21470</v>
          </cell>
          <cell r="C274" t="str">
            <v xml:space="preserve">Lakeview Village                    </v>
          </cell>
          <cell r="D274">
            <v>43465</v>
          </cell>
          <cell r="E274">
            <v>52857</v>
          </cell>
          <cell r="F274">
            <v>158</v>
          </cell>
          <cell r="G274">
            <v>60204</v>
          </cell>
          <cell r="H274">
            <v>7269</v>
          </cell>
          <cell r="I274">
            <v>262</v>
          </cell>
          <cell r="J274">
            <v>122</v>
          </cell>
          <cell r="K274">
            <v>299</v>
          </cell>
          <cell r="L274">
            <v>142</v>
          </cell>
          <cell r="M274">
            <v>281212</v>
          </cell>
          <cell r="N274">
            <v>1.0909</v>
          </cell>
          <cell r="O274">
            <v>1.0416000000000001</v>
          </cell>
          <cell r="P274">
            <v>0</v>
          </cell>
          <cell r="Q274">
            <v>994548</v>
          </cell>
          <cell r="R274">
            <v>1296904</v>
          </cell>
          <cell r="S274">
            <v>1896345</v>
          </cell>
          <cell r="T274">
            <v>2228782</v>
          </cell>
          <cell r="U274">
            <v>164451</v>
          </cell>
          <cell r="V274">
            <v>0</v>
          </cell>
        </row>
        <row r="275">
          <cell r="A275" t="str">
            <v>21480</v>
          </cell>
          <cell r="B275" t="str">
            <v>21480</v>
          </cell>
          <cell r="C275" t="str">
            <v xml:space="preserve">Russell Regional Hospital           </v>
          </cell>
          <cell r="D275">
            <v>43465</v>
          </cell>
          <cell r="E275">
            <v>7579</v>
          </cell>
          <cell r="F275">
            <v>23</v>
          </cell>
          <cell r="G275">
            <v>8305</v>
          </cell>
          <cell r="H275">
            <v>3326</v>
          </cell>
          <cell r="I275">
            <v>74</v>
          </cell>
          <cell r="J275">
            <v>20</v>
          </cell>
          <cell r="K275">
            <v>76</v>
          </cell>
          <cell r="L275">
            <v>59</v>
          </cell>
          <cell r="M275">
            <v>48307</v>
          </cell>
          <cell r="N275">
            <v>0.94930000000000003</v>
          </cell>
          <cell r="O275">
            <v>1.0416000000000001</v>
          </cell>
          <cell r="P275">
            <v>0</v>
          </cell>
          <cell r="Q275">
            <v>252765</v>
          </cell>
          <cell r="R275">
            <v>112933</v>
          </cell>
          <cell r="S275">
            <v>385118</v>
          </cell>
          <cell r="T275">
            <v>127137</v>
          </cell>
          <cell r="U275">
            <v>0</v>
          </cell>
          <cell r="V275">
            <v>0</v>
          </cell>
        </row>
        <row r="276">
          <cell r="A276" t="str">
            <v>21511</v>
          </cell>
          <cell r="B276" t="str">
            <v>21511</v>
          </cell>
          <cell r="C276" t="str">
            <v xml:space="preserve">Wheatridge Park Care Center         </v>
          </cell>
          <cell r="D276">
            <v>43465</v>
          </cell>
          <cell r="E276">
            <v>18374</v>
          </cell>
          <cell r="F276">
            <v>55</v>
          </cell>
          <cell r="G276">
            <v>20075</v>
          </cell>
          <cell r="H276">
            <v>8721</v>
          </cell>
          <cell r="I276">
            <v>73</v>
          </cell>
          <cell r="J276">
            <v>37</v>
          </cell>
          <cell r="K276">
            <v>83</v>
          </cell>
          <cell r="L276">
            <v>51</v>
          </cell>
          <cell r="M276">
            <v>71774</v>
          </cell>
          <cell r="N276">
            <v>1.0652999999999999</v>
          </cell>
          <cell r="O276">
            <v>1.0416000000000001</v>
          </cell>
          <cell r="P276">
            <v>0</v>
          </cell>
          <cell r="Q276">
            <v>106050</v>
          </cell>
          <cell r="R276">
            <v>135477</v>
          </cell>
          <cell r="S276">
            <v>445147</v>
          </cell>
          <cell r="T276">
            <v>436234</v>
          </cell>
          <cell r="U276">
            <v>35493</v>
          </cell>
          <cell r="V276">
            <v>8435</v>
          </cell>
        </row>
        <row r="277">
          <cell r="A277" t="str">
            <v>21520</v>
          </cell>
          <cell r="B277" t="str">
            <v>21520</v>
          </cell>
          <cell r="C277" t="str">
            <v xml:space="preserve">Via Christi Village Pittsburg, Inc  </v>
          </cell>
          <cell r="D277">
            <v>43465</v>
          </cell>
          <cell r="E277">
            <v>27998</v>
          </cell>
          <cell r="F277">
            <v>96</v>
          </cell>
          <cell r="G277">
            <v>35040</v>
          </cell>
          <cell r="H277">
            <v>10836</v>
          </cell>
          <cell r="I277">
            <v>125</v>
          </cell>
          <cell r="J277">
            <v>54</v>
          </cell>
          <cell r="K277">
            <v>146</v>
          </cell>
          <cell r="L277">
            <v>100</v>
          </cell>
          <cell r="M277">
            <v>137892</v>
          </cell>
          <cell r="N277">
            <v>1.1362000000000001</v>
          </cell>
          <cell r="O277">
            <v>1.0416000000000001</v>
          </cell>
          <cell r="P277">
            <v>0</v>
          </cell>
          <cell r="Q277">
            <v>109187</v>
          </cell>
          <cell r="R277">
            <v>0</v>
          </cell>
          <cell r="S277">
            <v>1417232</v>
          </cell>
          <cell r="T277">
            <v>779373</v>
          </cell>
          <cell r="U277">
            <v>0</v>
          </cell>
          <cell r="V277">
            <v>115851</v>
          </cell>
        </row>
        <row r="278">
          <cell r="A278" t="str">
            <v>21530</v>
          </cell>
          <cell r="B278" t="str">
            <v>21530</v>
          </cell>
          <cell r="C278" t="str">
            <v xml:space="preserve">Via Christi Village Manhattan, Inc  </v>
          </cell>
          <cell r="D278">
            <v>43465</v>
          </cell>
          <cell r="E278">
            <v>30215</v>
          </cell>
          <cell r="F278">
            <v>93</v>
          </cell>
          <cell r="G278">
            <v>33945</v>
          </cell>
          <cell r="H278">
            <v>15796</v>
          </cell>
          <cell r="I278">
            <v>137</v>
          </cell>
          <cell r="J278">
            <v>78</v>
          </cell>
          <cell r="K278">
            <v>150</v>
          </cell>
          <cell r="L278">
            <v>107</v>
          </cell>
          <cell r="M278">
            <v>121544</v>
          </cell>
          <cell r="N278">
            <v>1.0394000000000001</v>
          </cell>
          <cell r="O278">
            <v>1.0416000000000001</v>
          </cell>
          <cell r="P278">
            <v>0</v>
          </cell>
          <cell r="Q278">
            <v>643795</v>
          </cell>
          <cell r="R278">
            <v>300735</v>
          </cell>
          <cell r="S278">
            <v>591900</v>
          </cell>
          <cell r="T278">
            <v>564039</v>
          </cell>
          <cell r="U278">
            <v>26373</v>
          </cell>
          <cell r="V278">
            <v>34123</v>
          </cell>
        </row>
        <row r="279">
          <cell r="A279" t="str">
            <v>21550</v>
          </cell>
          <cell r="B279" t="str">
            <v>21550</v>
          </cell>
          <cell r="C279" t="str">
            <v>Family Health &amp; Rehabilitation Cente</v>
          </cell>
          <cell r="D279">
            <v>43465</v>
          </cell>
          <cell r="E279">
            <v>24069</v>
          </cell>
          <cell r="F279">
            <v>72</v>
          </cell>
          <cell r="G279">
            <v>26280</v>
          </cell>
          <cell r="H279">
            <v>5651</v>
          </cell>
          <cell r="I279">
            <v>107</v>
          </cell>
          <cell r="J279">
            <v>110</v>
          </cell>
          <cell r="K279">
            <v>120</v>
          </cell>
          <cell r="L279">
            <v>55</v>
          </cell>
          <cell r="M279">
            <v>126294</v>
          </cell>
          <cell r="N279">
            <v>1.1193</v>
          </cell>
          <cell r="O279">
            <v>1.0416000000000001</v>
          </cell>
          <cell r="P279">
            <v>0</v>
          </cell>
          <cell r="Q279">
            <v>757482</v>
          </cell>
          <cell r="R279">
            <v>171859</v>
          </cell>
          <cell r="S279">
            <v>791698</v>
          </cell>
          <cell r="T279">
            <v>419980</v>
          </cell>
          <cell r="U279">
            <v>0</v>
          </cell>
          <cell r="V279">
            <v>0</v>
          </cell>
        </row>
        <row r="280">
          <cell r="A280" t="str">
            <v>21560</v>
          </cell>
          <cell r="B280" t="str">
            <v>21560</v>
          </cell>
          <cell r="C280" t="str">
            <v xml:space="preserve">Derby Health and Rehabilitation     </v>
          </cell>
          <cell r="D280">
            <v>43465</v>
          </cell>
          <cell r="E280">
            <v>25033</v>
          </cell>
          <cell r="F280">
            <v>74</v>
          </cell>
          <cell r="G280">
            <v>27010</v>
          </cell>
          <cell r="H280">
            <v>7067</v>
          </cell>
          <cell r="I280">
            <v>112</v>
          </cell>
          <cell r="J280">
            <v>84</v>
          </cell>
          <cell r="K280">
            <v>108</v>
          </cell>
          <cell r="L280">
            <v>61</v>
          </cell>
          <cell r="M280">
            <v>128434</v>
          </cell>
          <cell r="N280">
            <v>1.1314</v>
          </cell>
          <cell r="O280">
            <v>1.0416000000000001</v>
          </cell>
          <cell r="P280">
            <v>0</v>
          </cell>
          <cell r="Q280">
            <v>506051</v>
          </cell>
          <cell r="R280">
            <v>211224</v>
          </cell>
          <cell r="S280">
            <v>812740</v>
          </cell>
          <cell r="T280">
            <v>701664</v>
          </cell>
          <cell r="U280">
            <v>46189</v>
          </cell>
          <cell r="V280">
            <v>0</v>
          </cell>
        </row>
        <row r="281">
          <cell r="A281" t="str">
            <v>21570</v>
          </cell>
          <cell r="B281" t="str">
            <v>21570</v>
          </cell>
          <cell r="C281" t="str">
            <v xml:space="preserve">Kansas Soldiers' Home               </v>
          </cell>
          <cell r="D281">
            <v>43465</v>
          </cell>
          <cell r="E281">
            <v>17975</v>
          </cell>
          <cell r="F281">
            <v>56</v>
          </cell>
          <cell r="G281">
            <v>20440</v>
          </cell>
          <cell r="H281">
            <v>7219</v>
          </cell>
          <cell r="I281">
            <v>104</v>
          </cell>
          <cell r="J281">
            <v>51</v>
          </cell>
          <cell r="K281">
            <v>113</v>
          </cell>
          <cell r="L281">
            <v>76</v>
          </cell>
          <cell r="M281">
            <v>98335</v>
          </cell>
          <cell r="N281">
            <v>0.92720000000000002</v>
          </cell>
          <cell r="O281">
            <v>1.0416000000000001</v>
          </cell>
          <cell r="P281">
            <v>0</v>
          </cell>
          <cell r="Q281">
            <v>66935</v>
          </cell>
          <cell r="R281">
            <v>355779</v>
          </cell>
          <cell r="S281">
            <v>471223</v>
          </cell>
          <cell r="T281">
            <v>691942</v>
          </cell>
          <cell r="U281">
            <v>51048</v>
          </cell>
          <cell r="V281">
            <v>574015</v>
          </cell>
        </row>
        <row r="282">
          <cell r="A282" t="str">
            <v>21580</v>
          </cell>
          <cell r="B282" t="str">
            <v>21580</v>
          </cell>
          <cell r="C282" t="str">
            <v xml:space="preserve">Kansas Veterans' Home               </v>
          </cell>
          <cell r="D282">
            <v>43465</v>
          </cell>
          <cell r="E282">
            <v>41934</v>
          </cell>
          <cell r="F282">
            <v>142</v>
          </cell>
          <cell r="G282">
            <v>51830</v>
          </cell>
          <cell r="H282">
            <v>9817</v>
          </cell>
          <cell r="I282">
            <v>147</v>
          </cell>
          <cell r="J282">
            <v>96</v>
          </cell>
          <cell r="K282">
            <v>140</v>
          </cell>
          <cell r="L282">
            <v>108</v>
          </cell>
          <cell r="M282">
            <v>201911</v>
          </cell>
          <cell r="N282">
            <v>1.0105999999999999</v>
          </cell>
          <cell r="O282">
            <v>1.0416000000000001</v>
          </cell>
          <cell r="P282">
            <v>0</v>
          </cell>
          <cell r="Q282">
            <v>583369</v>
          </cell>
          <cell r="R282">
            <v>280408</v>
          </cell>
          <cell r="S282">
            <v>978328</v>
          </cell>
          <cell r="T282">
            <v>747522</v>
          </cell>
          <cell r="U282">
            <v>65778</v>
          </cell>
          <cell r="V282">
            <v>1940585</v>
          </cell>
        </row>
        <row r="283">
          <cell r="A283" t="str">
            <v>21591</v>
          </cell>
          <cell r="B283" t="str">
            <v>21591</v>
          </cell>
          <cell r="C283" t="str">
            <v xml:space="preserve">Western Prairie Senior Living       </v>
          </cell>
          <cell r="D283">
            <v>43465</v>
          </cell>
          <cell r="E283">
            <v>18239</v>
          </cell>
          <cell r="F283">
            <v>60</v>
          </cell>
          <cell r="G283">
            <v>21900</v>
          </cell>
          <cell r="H283">
            <v>12362</v>
          </cell>
          <cell r="I283">
            <v>47</v>
          </cell>
          <cell r="J283">
            <v>69</v>
          </cell>
          <cell r="K283">
            <v>101</v>
          </cell>
          <cell r="L283">
            <v>47</v>
          </cell>
          <cell r="M283">
            <v>104238</v>
          </cell>
          <cell r="N283">
            <v>0.96870000000000001</v>
          </cell>
          <cell r="O283">
            <v>1.0416000000000001</v>
          </cell>
          <cell r="P283">
            <v>0</v>
          </cell>
          <cell r="Q283">
            <v>192160</v>
          </cell>
          <cell r="R283">
            <v>174801</v>
          </cell>
          <cell r="S283">
            <v>661646</v>
          </cell>
          <cell r="T283">
            <v>315389</v>
          </cell>
          <cell r="U283">
            <v>51550</v>
          </cell>
          <cell r="V283">
            <v>0</v>
          </cell>
        </row>
        <row r="284">
          <cell r="A284" t="str">
            <v>21600</v>
          </cell>
          <cell r="B284" t="str">
            <v>21600</v>
          </cell>
          <cell r="C284" t="str">
            <v xml:space="preserve">Victoria Falls SNF                  </v>
          </cell>
          <cell r="D284">
            <v>43465</v>
          </cell>
          <cell r="E284">
            <v>25710</v>
          </cell>
          <cell r="F284">
            <v>76</v>
          </cell>
          <cell r="G284">
            <v>27740</v>
          </cell>
          <cell r="H284">
            <v>18135</v>
          </cell>
          <cell r="I284">
            <v>108</v>
          </cell>
          <cell r="J284">
            <v>224</v>
          </cell>
          <cell r="K284">
            <v>100</v>
          </cell>
          <cell r="L284">
            <v>60</v>
          </cell>
          <cell r="M284">
            <v>155017</v>
          </cell>
          <cell r="N284">
            <v>1.0019</v>
          </cell>
          <cell r="O284">
            <v>1.0416000000000001</v>
          </cell>
          <cell r="P284">
            <v>0</v>
          </cell>
          <cell r="Q284">
            <v>266517</v>
          </cell>
          <cell r="R284">
            <v>496913</v>
          </cell>
          <cell r="S284">
            <v>393587</v>
          </cell>
          <cell r="T284">
            <v>481974</v>
          </cell>
          <cell r="U284">
            <v>0</v>
          </cell>
          <cell r="V284">
            <v>0</v>
          </cell>
        </row>
        <row r="285">
          <cell r="A285" t="str">
            <v>21620</v>
          </cell>
          <cell r="B285" t="str">
            <v>21620</v>
          </cell>
          <cell r="C285" t="str">
            <v xml:space="preserve">Caritas Center                      </v>
          </cell>
          <cell r="D285">
            <v>43465</v>
          </cell>
          <cell r="E285">
            <v>7249</v>
          </cell>
          <cell r="F285">
            <v>22</v>
          </cell>
          <cell r="G285">
            <v>8030</v>
          </cell>
          <cell r="H285">
            <v>7194</v>
          </cell>
          <cell r="I285">
            <v>58</v>
          </cell>
          <cell r="J285">
            <v>3</v>
          </cell>
          <cell r="K285">
            <v>65</v>
          </cell>
          <cell r="L285">
            <v>55</v>
          </cell>
          <cell r="M285">
            <v>41188</v>
          </cell>
          <cell r="N285">
            <v>0.77610000000000001</v>
          </cell>
          <cell r="O285">
            <v>1.0416000000000001</v>
          </cell>
          <cell r="P285">
            <v>0</v>
          </cell>
          <cell r="Q285">
            <v>218044</v>
          </cell>
          <cell r="R285">
            <v>124552</v>
          </cell>
          <cell r="S285">
            <v>215760</v>
          </cell>
          <cell r="T285">
            <v>57784</v>
          </cell>
          <cell r="U285">
            <v>0</v>
          </cell>
          <cell r="V285">
            <v>74782</v>
          </cell>
        </row>
        <row r="286">
          <cell r="A286" t="str">
            <v>21630</v>
          </cell>
          <cell r="B286" t="str">
            <v>21630</v>
          </cell>
          <cell r="C286" t="str">
            <v xml:space="preserve">Wallace County Community Center     </v>
          </cell>
          <cell r="D286">
            <v>43465</v>
          </cell>
          <cell r="E286">
            <v>7622</v>
          </cell>
          <cell r="F286">
            <v>24</v>
          </cell>
          <cell r="G286">
            <v>8760</v>
          </cell>
          <cell r="H286">
            <v>5087</v>
          </cell>
          <cell r="I286">
            <v>36</v>
          </cell>
          <cell r="J286">
            <v>24</v>
          </cell>
          <cell r="K286">
            <v>38</v>
          </cell>
          <cell r="L286">
            <v>16</v>
          </cell>
          <cell r="M286">
            <v>35238</v>
          </cell>
          <cell r="N286">
            <v>1.0013000000000001</v>
          </cell>
          <cell r="O286">
            <v>1.0416000000000001</v>
          </cell>
          <cell r="P286">
            <v>0</v>
          </cell>
          <cell r="Q286">
            <v>73971</v>
          </cell>
          <cell r="R286">
            <v>64081</v>
          </cell>
          <cell r="S286">
            <v>129714</v>
          </cell>
          <cell r="T286">
            <v>160546</v>
          </cell>
          <cell r="U286">
            <v>14981</v>
          </cell>
          <cell r="V286">
            <v>488442</v>
          </cell>
        </row>
        <row r="287">
          <cell r="A287" t="str">
            <v>21640</v>
          </cell>
          <cell r="B287" t="str">
            <v>21640</v>
          </cell>
          <cell r="C287" t="str">
            <v xml:space="preserve">Via Christi Village-Hays            </v>
          </cell>
          <cell r="D287">
            <v>43465</v>
          </cell>
          <cell r="E287">
            <v>33287</v>
          </cell>
          <cell r="F287">
            <v>96</v>
          </cell>
          <cell r="G287">
            <v>35040</v>
          </cell>
          <cell r="H287">
            <v>13700</v>
          </cell>
          <cell r="I287">
            <v>162</v>
          </cell>
          <cell r="J287">
            <v>112</v>
          </cell>
          <cell r="K287">
            <v>159</v>
          </cell>
          <cell r="L287">
            <v>100</v>
          </cell>
          <cell r="M287">
            <v>144977</v>
          </cell>
          <cell r="N287">
            <v>1.0498000000000001</v>
          </cell>
          <cell r="O287">
            <v>1.0416000000000001</v>
          </cell>
          <cell r="P287">
            <v>0</v>
          </cell>
          <cell r="Q287">
            <v>569750</v>
          </cell>
          <cell r="R287">
            <v>217603</v>
          </cell>
          <cell r="S287">
            <v>862154</v>
          </cell>
          <cell r="T287">
            <v>779096</v>
          </cell>
          <cell r="U287">
            <v>13532</v>
          </cell>
          <cell r="V287">
            <v>0</v>
          </cell>
        </row>
        <row r="288">
          <cell r="A288" t="str">
            <v>21650</v>
          </cell>
          <cell r="B288" t="str">
            <v>21650</v>
          </cell>
          <cell r="C288" t="str">
            <v xml:space="preserve">Regent Park Rehab and Healthcare    </v>
          </cell>
          <cell r="D288">
            <v>43465</v>
          </cell>
          <cell r="E288">
            <v>26048</v>
          </cell>
          <cell r="F288">
            <v>84</v>
          </cell>
          <cell r="G288">
            <v>30660</v>
          </cell>
          <cell r="H288">
            <v>3690</v>
          </cell>
          <cell r="I288">
            <v>213</v>
          </cell>
          <cell r="J288">
            <v>128</v>
          </cell>
          <cell r="K288">
            <v>245</v>
          </cell>
          <cell r="L288">
            <v>147</v>
          </cell>
          <cell r="M288">
            <v>130062</v>
          </cell>
          <cell r="N288">
            <v>1.198</v>
          </cell>
          <cell r="O288">
            <v>1.0416000000000001</v>
          </cell>
          <cell r="P288">
            <v>0</v>
          </cell>
          <cell r="Q288">
            <v>944944</v>
          </cell>
          <cell r="R288">
            <v>145544</v>
          </cell>
          <cell r="S288">
            <v>826840</v>
          </cell>
          <cell r="T288">
            <v>755614</v>
          </cell>
          <cell r="U288">
            <v>67219</v>
          </cell>
          <cell r="V288">
            <v>0</v>
          </cell>
        </row>
        <row r="289">
          <cell r="A289" t="str">
            <v>21660</v>
          </cell>
          <cell r="B289" t="str">
            <v>21660</v>
          </cell>
          <cell r="C289" t="str">
            <v xml:space="preserve">Providence Place LTCU               </v>
          </cell>
          <cell r="D289">
            <v>43465</v>
          </cell>
          <cell r="E289">
            <v>13803</v>
          </cell>
          <cell r="F289">
            <v>45</v>
          </cell>
          <cell r="G289">
            <v>16425</v>
          </cell>
          <cell r="H289">
            <v>3064</v>
          </cell>
          <cell r="I289">
            <v>50</v>
          </cell>
          <cell r="J289">
            <v>24</v>
          </cell>
          <cell r="K289">
            <v>51</v>
          </cell>
          <cell r="L289">
            <v>46</v>
          </cell>
          <cell r="M289">
            <v>73486</v>
          </cell>
          <cell r="N289">
            <v>1.2173</v>
          </cell>
          <cell r="O289">
            <v>1.0416000000000001</v>
          </cell>
          <cell r="P289">
            <v>0</v>
          </cell>
          <cell r="Q289">
            <v>236852</v>
          </cell>
          <cell r="R289">
            <v>0</v>
          </cell>
          <cell r="S289">
            <v>556898</v>
          </cell>
          <cell r="T289">
            <v>1001741</v>
          </cell>
          <cell r="U289">
            <v>0</v>
          </cell>
          <cell r="V289">
            <v>4875</v>
          </cell>
        </row>
        <row r="290">
          <cell r="A290" t="str">
            <v>21670</v>
          </cell>
          <cell r="B290" t="str">
            <v>21670</v>
          </cell>
          <cell r="C290" t="str">
            <v xml:space="preserve">Avita Health &amp; Rehab of Reeds Cove  </v>
          </cell>
          <cell r="D290">
            <v>43465</v>
          </cell>
          <cell r="E290">
            <v>19929</v>
          </cell>
          <cell r="F290">
            <v>58</v>
          </cell>
          <cell r="G290">
            <v>21170</v>
          </cell>
          <cell r="H290">
            <v>6246</v>
          </cell>
          <cell r="I290">
            <v>83</v>
          </cell>
          <cell r="J290">
            <v>73</v>
          </cell>
          <cell r="K290">
            <v>111</v>
          </cell>
          <cell r="L290">
            <v>47</v>
          </cell>
          <cell r="M290">
            <v>96614</v>
          </cell>
          <cell r="N290">
            <v>1.1156999999999999</v>
          </cell>
          <cell r="O290">
            <v>1.0416000000000001</v>
          </cell>
          <cell r="P290">
            <v>0</v>
          </cell>
          <cell r="Q290">
            <v>522903</v>
          </cell>
          <cell r="R290">
            <v>136006</v>
          </cell>
          <cell r="S290">
            <v>626011</v>
          </cell>
          <cell r="T290">
            <v>433583</v>
          </cell>
          <cell r="U290">
            <v>23830</v>
          </cell>
          <cell r="V290">
            <v>0</v>
          </cell>
        </row>
        <row r="291">
          <cell r="A291" t="str">
            <v>21680</v>
          </cell>
          <cell r="B291" t="str">
            <v>21680</v>
          </cell>
          <cell r="C291" t="str">
            <v xml:space="preserve">Twin Oaks Health &amp; Rehab            </v>
          </cell>
          <cell r="D291">
            <v>43465</v>
          </cell>
          <cell r="E291">
            <v>20590</v>
          </cell>
          <cell r="F291">
            <v>80</v>
          </cell>
          <cell r="G291">
            <v>29200</v>
          </cell>
          <cell r="H291">
            <v>2806</v>
          </cell>
          <cell r="I291">
            <v>98</v>
          </cell>
          <cell r="J291">
            <v>94</v>
          </cell>
          <cell r="K291">
            <v>126</v>
          </cell>
          <cell r="L291">
            <v>65</v>
          </cell>
          <cell r="M291">
            <v>102416</v>
          </cell>
          <cell r="N291">
            <v>1.2252000000000001</v>
          </cell>
          <cell r="O291">
            <v>1.0416000000000001</v>
          </cell>
          <cell r="P291">
            <v>0</v>
          </cell>
          <cell r="Q291">
            <v>393655</v>
          </cell>
          <cell r="R291">
            <v>118789</v>
          </cell>
          <cell r="S291">
            <v>593461</v>
          </cell>
          <cell r="T291">
            <v>683737</v>
          </cell>
          <cell r="U291">
            <v>4777</v>
          </cell>
          <cell r="V291">
            <v>0</v>
          </cell>
        </row>
        <row r="292">
          <cell r="A292" t="str">
            <v>21691</v>
          </cell>
          <cell r="B292" t="str">
            <v>21691</v>
          </cell>
          <cell r="C292" t="str">
            <v xml:space="preserve">Westchester Village of Lenexa       </v>
          </cell>
          <cell r="D292">
            <v>43465</v>
          </cell>
          <cell r="E292">
            <v>10570</v>
          </cell>
          <cell r="F292">
            <v>34</v>
          </cell>
          <cell r="G292">
            <v>12410</v>
          </cell>
          <cell r="H292">
            <v>4122</v>
          </cell>
          <cell r="I292">
            <v>65</v>
          </cell>
          <cell r="J292">
            <v>70</v>
          </cell>
          <cell r="K292">
            <v>73</v>
          </cell>
          <cell r="L292">
            <v>43</v>
          </cell>
          <cell r="M292">
            <v>48348</v>
          </cell>
          <cell r="N292">
            <v>0.99329999999999996</v>
          </cell>
          <cell r="O292">
            <v>1.0416000000000001</v>
          </cell>
          <cell r="P292">
            <v>0</v>
          </cell>
          <cell r="Q292">
            <v>73722</v>
          </cell>
          <cell r="R292">
            <v>129745</v>
          </cell>
          <cell r="S292">
            <v>384847</v>
          </cell>
          <cell r="T292">
            <v>426484</v>
          </cell>
          <cell r="U292">
            <v>35729</v>
          </cell>
          <cell r="V292">
            <v>29425</v>
          </cell>
        </row>
        <row r="293">
          <cell r="A293" t="str">
            <v>21700</v>
          </cell>
          <cell r="B293" t="str">
            <v>21700</v>
          </cell>
          <cell r="C293" t="str">
            <v xml:space="preserve">Via Christi Village Ridge           </v>
          </cell>
          <cell r="D293">
            <v>43465</v>
          </cell>
          <cell r="E293">
            <v>26453</v>
          </cell>
          <cell r="F293">
            <v>80</v>
          </cell>
          <cell r="G293">
            <v>29200</v>
          </cell>
          <cell r="H293">
            <v>8998</v>
          </cell>
          <cell r="I293">
            <v>150</v>
          </cell>
          <cell r="J293">
            <v>50</v>
          </cell>
          <cell r="K293">
            <v>166</v>
          </cell>
          <cell r="L293">
            <v>100</v>
          </cell>
          <cell r="M293">
            <v>123432</v>
          </cell>
          <cell r="N293">
            <v>1.1096999999999999</v>
          </cell>
          <cell r="O293">
            <v>1.0416000000000001</v>
          </cell>
          <cell r="P293">
            <v>0</v>
          </cell>
          <cell r="Q293">
            <v>519850</v>
          </cell>
          <cell r="R293">
            <v>0</v>
          </cell>
          <cell r="S293">
            <v>810406</v>
          </cell>
          <cell r="T293">
            <v>952799</v>
          </cell>
          <cell r="U293">
            <v>0</v>
          </cell>
          <cell r="V293">
            <v>0</v>
          </cell>
        </row>
        <row r="294">
          <cell r="A294" t="str">
            <v>21710</v>
          </cell>
          <cell r="B294" t="str">
            <v>21710</v>
          </cell>
          <cell r="C294" t="str">
            <v xml:space="preserve">Nottingham Health &amp; Rehab           </v>
          </cell>
          <cell r="D294">
            <v>43465</v>
          </cell>
          <cell r="E294">
            <v>13233</v>
          </cell>
          <cell r="F294">
            <v>40</v>
          </cell>
          <cell r="G294">
            <v>14600</v>
          </cell>
          <cell r="H294">
            <v>5546</v>
          </cell>
          <cell r="I294">
            <v>68</v>
          </cell>
          <cell r="J294">
            <v>60</v>
          </cell>
          <cell r="K294">
            <v>97</v>
          </cell>
          <cell r="L294">
            <v>47</v>
          </cell>
          <cell r="M294">
            <v>68372</v>
          </cell>
          <cell r="N294">
            <v>1.111</v>
          </cell>
          <cell r="O294">
            <v>1.0416000000000001</v>
          </cell>
          <cell r="P294">
            <v>0</v>
          </cell>
          <cell r="Q294">
            <v>339776</v>
          </cell>
          <cell r="R294">
            <v>135687</v>
          </cell>
          <cell r="S294">
            <v>516301</v>
          </cell>
          <cell r="T294">
            <v>360633</v>
          </cell>
          <cell r="U294">
            <v>30862</v>
          </cell>
          <cell r="V294">
            <v>0</v>
          </cell>
        </row>
        <row r="295">
          <cell r="A295" t="str">
            <v>21720</v>
          </cell>
          <cell r="B295" t="str">
            <v>21720</v>
          </cell>
          <cell r="C295" t="str">
            <v xml:space="preserve">Via Christi Village McLean, Inc.    </v>
          </cell>
          <cell r="D295">
            <v>43465</v>
          </cell>
          <cell r="E295">
            <v>12009</v>
          </cell>
          <cell r="F295">
            <v>36</v>
          </cell>
          <cell r="G295">
            <v>13140</v>
          </cell>
          <cell r="H295">
            <v>1448</v>
          </cell>
          <cell r="I295">
            <v>80</v>
          </cell>
          <cell r="J295">
            <v>62</v>
          </cell>
          <cell r="K295">
            <v>83</v>
          </cell>
          <cell r="L295">
            <v>51</v>
          </cell>
          <cell r="M295">
            <v>54401</v>
          </cell>
          <cell r="N295">
            <v>1.1545000000000001</v>
          </cell>
          <cell r="O295">
            <v>1.0416000000000001</v>
          </cell>
          <cell r="P295">
            <v>0</v>
          </cell>
          <cell r="Q295">
            <v>195250</v>
          </cell>
          <cell r="R295">
            <v>0</v>
          </cell>
          <cell r="S295">
            <v>407902</v>
          </cell>
          <cell r="T295">
            <v>376576</v>
          </cell>
          <cell r="U295">
            <v>0</v>
          </cell>
          <cell r="V295">
            <v>3792</v>
          </cell>
        </row>
        <row r="296">
          <cell r="A296" t="str">
            <v>21730</v>
          </cell>
          <cell r="B296" t="str">
            <v>21730</v>
          </cell>
          <cell r="C296" t="str">
            <v xml:space="preserve">Tallgrass Creek, Inc.               </v>
          </cell>
          <cell r="D296">
            <v>43465</v>
          </cell>
          <cell r="E296">
            <v>14502</v>
          </cell>
          <cell r="F296">
            <v>44</v>
          </cell>
          <cell r="G296">
            <v>16060</v>
          </cell>
          <cell r="H296">
            <v>250</v>
          </cell>
          <cell r="I296">
            <v>207</v>
          </cell>
          <cell r="J296">
            <v>164</v>
          </cell>
          <cell r="K296">
            <v>214</v>
          </cell>
          <cell r="L296">
            <v>118</v>
          </cell>
          <cell r="M296">
            <v>78444</v>
          </cell>
          <cell r="N296">
            <v>1.2165999999999999</v>
          </cell>
          <cell r="O296">
            <v>1.0416000000000001</v>
          </cell>
          <cell r="P296">
            <v>0</v>
          </cell>
          <cell r="Q296">
            <v>298291</v>
          </cell>
          <cell r="R296">
            <v>0</v>
          </cell>
          <cell r="S296">
            <v>826093</v>
          </cell>
          <cell r="T296">
            <v>758265</v>
          </cell>
          <cell r="U296">
            <v>0</v>
          </cell>
          <cell r="V296">
            <v>67916</v>
          </cell>
        </row>
        <row r="297">
          <cell r="A297" t="str">
            <v>21741</v>
          </cell>
          <cell r="B297" t="str">
            <v>21741</v>
          </cell>
          <cell r="C297" t="str">
            <v xml:space="preserve">Kansas City Transitional Care Ctr   </v>
          </cell>
          <cell r="D297">
            <v>43465</v>
          </cell>
          <cell r="E297">
            <v>26647</v>
          </cell>
          <cell r="F297">
            <v>96</v>
          </cell>
          <cell r="G297">
            <v>35040</v>
          </cell>
          <cell r="H297">
            <v>12882</v>
          </cell>
          <cell r="I297">
            <v>127</v>
          </cell>
          <cell r="J297">
            <v>203</v>
          </cell>
          <cell r="K297">
            <v>88</v>
          </cell>
          <cell r="L297">
            <v>88</v>
          </cell>
          <cell r="M297">
            <v>102637</v>
          </cell>
          <cell r="N297">
            <v>1.1887000000000001</v>
          </cell>
          <cell r="O297">
            <v>1.0416000000000001</v>
          </cell>
          <cell r="P297">
            <v>0</v>
          </cell>
          <cell r="Q297">
            <v>841835</v>
          </cell>
          <cell r="R297">
            <v>334840</v>
          </cell>
          <cell r="S297">
            <v>494047</v>
          </cell>
          <cell r="T297">
            <v>697954</v>
          </cell>
          <cell r="U297">
            <v>0</v>
          </cell>
          <cell r="V297">
            <v>15581</v>
          </cell>
        </row>
        <row r="298">
          <cell r="A298" t="str">
            <v>21750</v>
          </cell>
          <cell r="B298" t="str">
            <v>21750</v>
          </cell>
          <cell r="C298" t="str">
            <v xml:space="preserve">Golden Oaks Healthcare, Inc         </v>
          </cell>
          <cell r="D298">
            <v>43465</v>
          </cell>
          <cell r="E298">
            <v>18906</v>
          </cell>
          <cell r="F298">
            <v>70</v>
          </cell>
          <cell r="G298">
            <v>25550</v>
          </cell>
          <cell r="H298">
            <v>7925</v>
          </cell>
          <cell r="I298">
            <v>153</v>
          </cell>
          <cell r="J298">
            <v>195</v>
          </cell>
          <cell r="K298">
            <v>126</v>
          </cell>
          <cell r="L298">
            <v>55</v>
          </cell>
          <cell r="M298">
            <v>102603</v>
          </cell>
          <cell r="N298">
            <v>1.2804</v>
          </cell>
          <cell r="O298">
            <v>1.0416000000000001</v>
          </cell>
          <cell r="P298">
            <v>0</v>
          </cell>
          <cell r="Q298">
            <v>558979</v>
          </cell>
          <cell r="R298">
            <v>110477</v>
          </cell>
          <cell r="S298">
            <v>512633</v>
          </cell>
          <cell r="T298">
            <v>413491</v>
          </cell>
          <cell r="U298">
            <v>9167</v>
          </cell>
          <cell r="V298">
            <v>322303</v>
          </cell>
        </row>
        <row r="299">
          <cell r="A299" t="str">
            <v>21760</v>
          </cell>
          <cell r="B299" t="str">
            <v>21760</v>
          </cell>
          <cell r="C299" t="str">
            <v xml:space="preserve">Shawnee Post Acute Rehab Center     </v>
          </cell>
          <cell r="D299">
            <v>43465</v>
          </cell>
          <cell r="E299">
            <v>24531</v>
          </cell>
          <cell r="F299">
            <v>101</v>
          </cell>
          <cell r="G299">
            <v>36865</v>
          </cell>
          <cell r="H299">
            <v>13429</v>
          </cell>
          <cell r="I299">
            <v>174</v>
          </cell>
          <cell r="J299">
            <v>171</v>
          </cell>
          <cell r="K299">
            <v>124</v>
          </cell>
          <cell r="L299">
            <v>55</v>
          </cell>
          <cell r="M299">
            <v>121248</v>
          </cell>
          <cell r="N299">
            <v>1.1356999999999999</v>
          </cell>
          <cell r="O299">
            <v>1.0416000000000001</v>
          </cell>
          <cell r="P299">
            <v>0</v>
          </cell>
          <cell r="Q299">
            <v>468251</v>
          </cell>
          <cell r="R299">
            <v>198164</v>
          </cell>
          <cell r="S299">
            <v>730869</v>
          </cell>
          <cell r="T299">
            <v>818384</v>
          </cell>
          <cell r="U299">
            <v>0</v>
          </cell>
          <cell r="V299">
            <v>341874</v>
          </cell>
        </row>
        <row r="300">
          <cell r="A300" t="str">
            <v>21770</v>
          </cell>
          <cell r="B300" t="str">
            <v>21770</v>
          </cell>
          <cell r="C300" t="str">
            <v xml:space="preserve">Brighton Gardens of Prairie Village </v>
          </cell>
          <cell r="D300">
            <v>43465</v>
          </cell>
          <cell r="E300">
            <v>6801</v>
          </cell>
          <cell r="F300">
            <v>45</v>
          </cell>
          <cell r="G300">
            <v>16425</v>
          </cell>
          <cell r="H300">
            <v>191</v>
          </cell>
          <cell r="I300">
            <v>75</v>
          </cell>
          <cell r="J300">
            <v>85</v>
          </cell>
          <cell r="K300">
            <v>70</v>
          </cell>
          <cell r="L300">
            <v>37</v>
          </cell>
          <cell r="M300">
            <v>31041</v>
          </cell>
          <cell r="N300">
            <v>1.2475000000000001</v>
          </cell>
          <cell r="O300">
            <v>1.0416000000000001</v>
          </cell>
          <cell r="P300">
            <v>0</v>
          </cell>
          <cell r="Q300">
            <v>216576</v>
          </cell>
          <cell r="R300">
            <v>11032</v>
          </cell>
          <cell r="S300">
            <v>288280</v>
          </cell>
          <cell r="T300">
            <v>170259</v>
          </cell>
          <cell r="U300">
            <v>0</v>
          </cell>
          <cell r="V300">
            <v>63582</v>
          </cell>
        </row>
        <row r="301">
          <cell r="A301" t="str">
            <v>21780</v>
          </cell>
          <cell r="B301" t="str">
            <v>21780</v>
          </cell>
          <cell r="C301" t="str">
            <v xml:space="preserve">The Healthcare Resort of Olathe     </v>
          </cell>
          <cell r="D301">
            <v>43465</v>
          </cell>
          <cell r="E301">
            <v>21264</v>
          </cell>
          <cell r="F301">
            <v>70</v>
          </cell>
          <cell r="G301">
            <v>25550</v>
          </cell>
          <cell r="H301">
            <v>10460</v>
          </cell>
          <cell r="I301">
            <v>141</v>
          </cell>
          <cell r="J301">
            <v>114</v>
          </cell>
          <cell r="K301">
            <v>133</v>
          </cell>
          <cell r="L301">
            <v>76</v>
          </cell>
          <cell r="M301">
            <v>97683</v>
          </cell>
          <cell r="N301">
            <v>1.2213000000000001</v>
          </cell>
          <cell r="O301">
            <v>1.0416000000000001</v>
          </cell>
          <cell r="P301">
            <v>0</v>
          </cell>
          <cell r="Q301">
            <v>672907</v>
          </cell>
          <cell r="R301">
            <v>135646</v>
          </cell>
          <cell r="S301">
            <v>398958</v>
          </cell>
          <cell r="T301">
            <v>583764</v>
          </cell>
          <cell r="U301">
            <v>0</v>
          </cell>
          <cell r="V301">
            <v>37711</v>
          </cell>
        </row>
        <row r="302">
          <cell r="A302" t="str">
            <v>21790</v>
          </cell>
          <cell r="B302" t="str">
            <v>21790</v>
          </cell>
          <cell r="C302" t="str">
            <v xml:space="preserve">Stratford Commons Rehab &amp; HCC       </v>
          </cell>
          <cell r="D302">
            <v>43465</v>
          </cell>
          <cell r="E302">
            <v>13474</v>
          </cell>
          <cell r="F302">
            <v>45</v>
          </cell>
          <cell r="G302">
            <v>16425</v>
          </cell>
          <cell r="H302">
            <v>4451</v>
          </cell>
          <cell r="I302">
            <v>71</v>
          </cell>
          <cell r="J302">
            <v>90</v>
          </cell>
          <cell r="K302">
            <v>81</v>
          </cell>
          <cell r="L302">
            <v>33</v>
          </cell>
          <cell r="M302">
            <v>62094</v>
          </cell>
          <cell r="N302">
            <v>1.1168</v>
          </cell>
          <cell r="O302">
            <v>1.0416000000000001</v>
          </cell>
          <cell r="P302">
            <v>0</v>
          </cell>
          <cell r="Q302">
            <v>434537</v>
          </cell>
          <cell r="R302">
            <v>80949</v>
          </cell>
          <cell r="S302">
            <v>419017</v>
          </cell>
          <cell r="T302">
            <v>587752</v>
          </cell>
          <cell r="U302">
            <v>0</v>
          </cell>
          <cell r="V302">
            <v>32408</v>
          </cell>
        </row>
        <row r="303">
          <cell r="A303" t="str">
            <v>21810</v>
          </cell>
          <cell r="B303" t="str">
            <v>21810</v>
          </cell>
          <cell r="C303" t="str">
            <v xml:space="preserve">The Healthcare Resort of Topeka     </v>
          </cell>
          <cell r="D303">
            <v>43465</v>
          </cell>
          <cell r="E303">
            <v>21141</v>
          </cell>
          <cell r="F303">
            <v>70</v>
          </cell>
          <cell r="G303">
            <v>25550</v>
          </cell>
          <cell r="H303">
            <v>7321</v>
          </cell>
          <cell r="I303">
            <v>133</v>
          </cell>
          <cell r="J303">
            <v>138</v>
          </cell>
          <cell r="K303">
            <v>137</v>
          </cell>
          <cell r="L303">
            <v>65</v>
          </cell>
          <cell r="M303">
            <v>105506</v>
          </cell>
          <cell r="N303">
            <v>1.2310000000000001</v>
          </cell>
          <cell r="O303">
            <v>1.0416000000000001</v>
          </cell>
          <cell r="P303">
            <v>0</v>
          </cell>
          <cell r="Q303">
            <v>649318</v>
          </cell>
          <cell r="R303">
            <v>297747</v>
          </cell>
          <cell r="S303">
            <v>401658</v>
          </cell>
          <cell r="T303">
            <v>373024</v>
          </cell>
          <cell r="U303">
            <v>361</v>
          </cell>
          <cell r="V303">
            <v>12044</v>
          </cell>
        </row>
        <row r="304">
          <cell r="A304" t="str">
            <v>21820</v>
          </cell>
          <cell r="B304" t="str">
            <v>21820</v>
          </cell>
          <cell r="C304" t="str">
            <v xml:space="preserve">The Healthcare Resort of Leawood    </v>
          </cell>
          <cell r="D304">
            <v>43465</v>
          </cell>
          <cell r="E304">
            <v>20151</v>
          </cell>
          <cell r="F304">
            <v>70</v>
          </cell>
          <cell r="G304">
            <v>25550</v>
          </cell>
          <cell r="H304">
            <v>7622</v>
          </cell>
          <cell r="I304">
            <v>116</v>
          </cell>
          <cell r="J304">
            <v>175</v>
          </cell>
          <cell r="K304">
            <v>94</v>
          </cell>
          <cell r="L304">
            <v>35</v>
          </cell>
          <cell r="M304">
            <v>96762</v>
          </cell>
          <cell r="N304">
            <v>1.2857000000000001</v>
          </cell>
          <cell r="O304">
            <v>1.0416000000000001</v>
          </cell>
          <cell r="P304">
            <v>0</v>
          </cell>
          <cell r="Q304">
            <v>594269</v>
          </cell>
          <cell r="R304">
            <v>130330</v>
          </cell>
          <cell r="S304">
            <v>467974</v>
          </cell>
          <cell r="T304">
            <v>591882</v>
          </cell>
          <cell r="U304">
            <v>3731</v>
          </cell>
          <cell r="V304">
            <v>189150</v>
          </cell>
        </row>
        <row r="305">
          <cell r="A305" t="str">
            <v>21830</v>
          </cell>
          <cell r="B305" t="str">
            <v>21830</v>
          </cell>
          <cell r="C305" t="str">
            <v xml:space="preserve">Mount St Mary                       </v>
          </cell>
          <cell r="D305">
            <v>43555</v>
          </cell>
          <cell r="E305">
            <v>8012</v>
          </cell>
          <cell r="F305">
            <v>24</v>
          </cell>
          <cell r="G305">
            <v>8760</v>
          </cell>
          <cell r="H305">
            <v>4554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39698</v>
          </cell>
          <cell r="N305">
            <v>1.0416000000000001</v>
          </cell>
          <cell r="O305">
            <v>1.0416000000000001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</row>
        <row r="306">
          <cell r="A306" t="str">
            <v>21840</v>
          </cell>
          <cell r="B306" t="str">
            <v>21840</v>
          </cell>
          <cell r="C306" t="str">
            <v xml:space="preserve">Brookdale Rosehill                  </v>
          </cell>
          <cell r="D306">
            <v>43524</v>
          </cell>
          <cell r="E306">
            <v>25450</v>
          </cell>
          <cell r="F306">
            <v>92</v>
          </cell>
          <cell r="G306">
            <v>33580</v>
          </cell>
          <cell r="H306">
            <v>237</v>
          </cell>
          <cell r="I306">
            <v>227</v>
          </cell>
          <cell r="J306">
            <v>159</v>
          </cell>
          <cell r="K306">
            <v>212</v>
          </cell>
          <cell r="L306">
            <v>143</v>
          </cell>
          <cell r="M306">
            <v>141975</v>
          </cell>
          <cell r="N306">
            <v>1.3865000000000001</v>
          </cell>
          <cell r="O306">
            <v>1.0416000000000001</v>
          </cell>
          <cell r="P306">
            <v>0</v>
          </cell>
          <cell r="Q306">
            <v>766633</v>
          </cell>
          <cell r="R306">
            <v>0</v>
          </cell>
          <cell r="S306">
            <v>1033896</v>
          </cell>
          <cell r="T306">
            <v>1385688</v>
          </cell>
          <cell r="U306">
            <v>68578</v>
          </cell>
          <cell r="V306">
            <v>0</v>
          </cell>
        </row>
        <row r="307">
          <cell r="A307" t="str">
            <v>21850</v>
          </cell>
          <cell r="B307" t="str">
            <v>21850</v>
          </cell>
          <cell r="C307" t="str">
            <v xml:space="preserve">Ranch House Senior Living           </v>
          </cell>
          <cell r="D307">
            <v>43799</v>
          </cell>
          <cell r="E307">
            <v>19055</v>
          </cell>
          <cell r="F307">
            <v>60</v>
          </cell>
          <cell r="G307">
            <v>21900</v>
          </cell>
          <cell r="H307">
            <v>5717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105456</v>
          </cell>
          <cell r="N307">
            <v>1.0416000000000001</v>
          </cell>
          <cell r="O307">
            <v>1.0416000000000001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 t="str">
            <v>21860</v>
          </cell>
          <cell r="B308" t="str">
            <v>21860</v>
          </cell>
          <cell r="C308" t="str">
            <v xml:space="preserve">Colonial Village                    </v>
          </cell>
          <cell r="D308">
            <v>43799</v>
          </cell>
          <cell r="E308">
            <v>3833</v>
          </cell>
          <cell r="F308">
            <v>40</v>
          </cell>
          <cell r="G308">
            <v>14600</v>
          </cell>
          <cell r="H308">
            <v>615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32211</v>
          </cell>
          <cell r="N308">
            <v>1.0416000000000001</v>
          </cell>
          <cell r="O308">
            <v>1.0416000000000001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</row>
        <row r="309">
          <cell r="A309" t="str">
            <v>25205</v>
          </cell>
          <cell r="B309" t="str">
            <v>25204</v>
          </cell>
          <cell r="C309" t="str">
            <v>Good Samaritan Society-Cheyenne Cnty</v>
          </cell>
          <cell r="D309">
            <v>43100</v>
          </cell>
          <cell r="E309">
            <v>9739</v>
          </cell>
          <cell r="F309">
            <v>30</v>
          </cell>
          <cell r="G309">
            <v>11855</v>
          </cell>
          <cell r="H309">
            <v>5047</v>
          </cell>
          <cell r="I309">
            <v>34</v>
          </cell>
          <cell r="J309">
            <v>10</v>
          </cell>
          <cell r="K309">
            <v>38</v>
          </cell>
          <cell r="L309">
            <v>27</v>
          </cell>
          <cell r="M309">
            <v>44468</v>
          </cell>
          <cell r="N309">
            <v>0.96599999999999997</v>
          </cell>
          <cell r="O309">
            <v>1.0416000000000001</v>
          </cell>
          <cell r="P309">
            <v>0</v>
          </cell>
          <cell r="Q309">
            <v>121782</v>
          </cell>
          <cell r="R309">
            <v>36913</v>
          </cell>
          <cell r="S309">
            <v>295098</v>
          </cell>
          <cell r="T309">
            <v>250233</v>
          </cell>
          <cell r="U309">
            <v>39063</v>
          </cell>
          <cell r="V309">
            <v>253271</v>
          </cell>
        </row>
        <row r="310">
          <cell r="A310" t="str">
            <v>25251</v>
          </cell>
          <cell r="B310" t="str">
            <v>25251</v>
          </cell>
          <cell r="C310" t="str">
            <v xml:space="preserve">Pioneer Lodge                       </v>
          </cell>
          <cell r="D310">
            <v>43465</v>
          </cell>
          <cell r="E310">
            <v>9049</v>
          </cell>
          <cell r="F310">
            <v>27</v>
          </cell>
          <cell r="G310">
            <v>9855</v>
          </cell>
          <cell r="H310">
            <v>6387</v>
          </cell>
          <cell r="I310">
            <v>43</v>
          </cell>
          <cell r="J310">
            <v>9</v>
          </cell>
          <cell r="K310">
            <v>43</v>
          </cell>
          <cell r="L310">
            <v>36</v>
          </cell>
          <cell r="M310">
            <v>32947</v>
          </cell>
          <cell r="N310">
            <v>0.83240000000000003</v>
          </cell>
          <cell r="O310">
            <v>1.0416000000000001</v>
          </cell>
          <cell r="P310">
            <v>0</v>
          </cell>
          <cell r="Q310">
            <v>79894</v>
          </cell>
          <cell r="R310">
            <v>121234</v>
          </cell>
          <cell r="S310">
            <v>114992</v>
          </cell>
          <cell r="T310">
            <v>307275</v>
          </cell>
          <cell r="U310">
            <v>15515</v>
          </cell>
          <cell r="V310">
            <v>81500</v>
          </cell>
        </row>
        <row r="311">
          <cell r="A311" t="str">
            <v>25395</v>
          </cell>
          <cell r="B311" t="str">
            <v>25395</v>
          </cell>
          <cell r="C311" t="str">
            <v xml:space="preserve">Good Samaritan Society-Decatur Co.  </v>
          </cell>
          <cell r="D311">
            <v>43465</v>
          </cell>
          <cell r="E311">
            <v>15282</v>
          </cell>
          <cell r="F311">
            <v>45</v>
          </cell>
          <cell r="G311">
            <v>16425</v>
          </cell>
          <cell r="H311">
            <v>4707</v>
          </cell>
          <cell r="I311">
            <v>71</v>
          </cell>
          <cell r="J311">
            <v>24</v>
          </cell>
          <cell r="K311">
            <v>73</v>
          </cell>
          <cell r="L311">
            <v>51</v>
          </cell>
          <cell r="M311">
            <v>64141</v>
          </cell>
          <cell r="N311">
            <v>0.9173</v>
          </cell>
          <cell r="O311">
            <v>1.0416000000000001</v>
          </cell>
          <cell r="P311">
            <v>0</v>
          </cell>
          <cell r="Q311">
            <v>182856</v>
          </cell>
          <cell r="R311">
            <v>30456</v>
          </cell>
          <cell r="S311">
            <v>537779</v>
          </cell>
          <cell r="T311">
            <v>399117</v>
          </cell>
          <cell r="U311">
            <v>32774</v>
          </cell>
          <cell r="V311">
            <v>6273</v>
          </cell>
        </row>
        <row r="312">
          <cell r="A312" t="str">
            <v>25485</v>
          </cell>
          <cell r="B312" t="str">
            <v>25485</v>
          </cell>
          <cell r="C312" t="str">
            <v xml:space="preserve">Good Samaritan Society-Ellis        </v>
          </cell>
          <cell r="D312">
            <v>43465</v>
          </cell>
          <cell r="E312">
            <v>14776</v>
          </cell>
          <cell r="F312">
            <v>45</v>
          </cell>
          <cell r="G312">
            <v>16425</v>
          </cell>
          <cell r="H312">
            <v>8742</v>
          </cell>
          <cell r="I312">
            <v>54</v>
          </cell>
          <cell r="J312">
            <v>21</v>
          </cell>
          <cell r="K312">
            <v>59</v>
          </cell>
          <cell r="L312">
            <v>37</v>
          </cell>
          <cell r="M312">
            <v>60648</v>
          </cell>
          <cell r="N312">
            <v>1.0182</v>
          </cell>
          <cell r="O312">
            <v>1.0416000000000001</v>
          </cell>
          <cell r="P312">
            <v>0</v>
          </cell>
          <cell r="Q312">
            <v>231376</v>
          </cell>
          <cell r="R312">
            <v>85110</v>
          </cell>
          <cell r="S312">
            <v>395787</v>
          </cell>
          <cell r="T312">
            <v>301385</v>
          </cell>
          <cell r="U312">
            <v>20707</v>
          </cell>
          <cell r="V312">
            <v>29285</v>
          </cell>
        </row>
        <row r="313">
          <cell r="A313" t="str">
            <v>25531</v>
          </cell>
          <cell r="B313" t="str">
            <v>25531</v>
          </cell>
          <cell r="C313" t="str">
            <v xml:space="preserve">Dawson Place, Inc.                  </v>
          </cell>
          <cell r="D313">
            <v>43465</v>
          </cell>
          <cell r="E313">
            <v>12388</v>
          </cell>
          <cell r="F313">
            <v>36</v>
          </cell>
          <cell r="G313">
            <v>13140</v>
          </cell>
          <cell r="H313">
            <v>9400</v>
          </cell>
          <cell r="I313">
            <v>57</v>
          </cell>
          <cell r="J313">
            <v>36</v>
          </cell>
          <cell r="K313">
            <v>62</v>
          </cell>
          <cell r="L313">
            <v>53</v>
          </cell>
          <cell r="M313">
            <v>55643</v>
          </cell>
          <cell r="N313">
            <v>0.89659999999999995</v>
          </cell>
          <cell r="O313">
            <v>1.0416000000000001</v>
          </cell>
          <cell r="P313">
            <v>0</v>
          </cell>
          <cell r="Q313">
            <v>95880</v>
          </cell>
          <cell r="R313">
            <v>143751</v>
          </cell>
          <cell r="S313">
            <v>325560</v>
          </cell>
          <cell r="T313">
            <v>273472</v>
          </cell>
          <cell r="U313">
            <v>64622</v>
          </cell>
          <cell r="V313">
            <v>12446</v>
          </cell>
        </row>
        <row r="314">
          <cell r="A314" t="str">
            <v>25733</v>
          </cell>
          <cell r="B314" t="str">
            <v>25733</v>
          </cell>
          <cell r="C314" t="str">
            <v xml:space="preserve">Good Samaritan Society-Parsons      </v>
          </cell>
          <cell r="D314">
            <v>43465</v>
          </cell>
          <cell r="E314">
            <v>18239</v>
          </cell>
          <cell r="F314">
            <v>54</v>
          </cell>
          <cell r="G314">
            <v>19710</v>
          </cell>
          <cell r="H314">
            <v>12928</v>
          </cell>
          <cell r="I314">
            <v>58</v>
          </cell>
          <cell r="J314">
            <v>38</v>
          </cell>
          <cell r="K314">
            <v>64</v>
          </cell>
          <cell r="L314">
            <v>39</v>
          </cell>
          <cell r="M314">
            <v>75102</v>
          </cell>
          <cell r="N314">
            <v>1.0215000000000001</v>
          </cell>
          <cell r="O314">
            <v>1.0416000000000001</v>
          </cell>
          <cell r="P314">
            <v>0</v>
          </cell>
          <cell r="Q314">
            <v>194548</v>
          </cell>
          <cell r="R314">
            <v>89130</v>
          </cell>
          <cell r="S314">
            <v>469995</v>
          </cell>
          <cell r="T314">
            <v>349127</v>
          </cell>
          <cell r="U314">
            <v>32612</v>
          </cell>
          <cell r="V314">
            <v>6060</v>
          </cell>
        </row>
        <row r="315">
          <cell r="A315" t="str">
            <v>25913</v>
          </cell>
          <cell r="B315" t="str">
            <v>25913</v>
          </cell>
          <cell r="C315" t="str">
            <v xml:space="preserve">Pleasant View Home                  </v>
          </cell>
          <cell r="D315">
            <v>43465</v>
          </cell>
          <cell r="E315">
            <v>41322</v>
          </cell>
          <cell r="F315">
            <v>122</v>
          </cell>
          <cell r="G315">
            <v>44530</v>
          </cell>
          <cell r="H315">
            <v>22031</v>
          </cell>
          <cell r="I315">
            <v>182</v>
          </cell>
          <cell r="J315">
            <v>77</v>
          </cell>
          <cell r="K315">
            <v>207</v>
          </cell>
          <cell r="L315">
            <v>134</v>
          </cell>
          <cell r="M315">
            <v>182212</v>
          </cell>
          <cell r="N315">
            <v>0.89429999999999998</v>
          </cell>
          <cell r="O315">
            <v>1.0416000000000001</v>
          </cell>
          <cell r="P315">
            <v>0</v>
          </cell>
          <cell r="Q315">
            <v>622976</v>
          </cell>
          <cell r="R315">
            <v>0</v>
          </cell>
          <cell r="S315">
            <v>1355472</v>
          </cell>
          <cell r="T315">
            <v>717691</v>
          </cell>
          <cell r="U315">
            <v>37810</v>
          </cell>
          <cell r="V315">
            <v>1001080</v>
          </cell>
        </row>
        <row r="316">
          <cell r="A316" t="str">
            <v>25935</v>
          </cell>
          <cell r="B316" t="str">
            <v>25935</v>
          </cell>
          <cell r="C316" t="str">
            <v xml:space="preserve">The Cedars, Inc.                    </v>
          </cell>
          <cell r="D316">
            <v>43465</v>
          </cell>
          <cell r="E316">
            <v>30354</v>
          </cell>
          <cell r="F316">
            <v>95</v>
          </cell>
          <cell r="G316">
            <v>34675</v>
          </cell>
          <cell r="H316">
            <v>11860</v>
          </cell>
          <cell r="I316">
            <v>223</v>
          </cell>
          <cell r="J316">
            <v>140</v>
          </cell>
          <cell r="K316">
            <v>208</v>
          </cell>
          <cell r="L316">
            <v>149</v>
          </cell>
          <cell r="M316">
            <v>143443</v>
          </cell>
          <cell r="N316">
            <v>1.0037</v>
          </cell>
          <cell r="O316">
            <v>1.0416000000000001</v>
          </cell>
          <cell r="P316">
            <v>0</v>
          </cell>
          <cell r="Q316">
            <v>736102</v>
          </cell>
          <cell r="R316">
            <v>824141</v>
          </cell>
          <cell r="S316">
            <v>697713</v>
          </cell>
          <cell r="T316">
            <v>292543</v>
          </cell>
          <cell r="U316">
            <v>0</v>
          </cell>
          <cell r="V316">
            <v>0</v>
          </cell>
        </row>
        <row r="317">
          <cell r="A317" t="str">
            <v>25982</v>
          </cell>
          <cell r="B317" t="str">
            <v>25982</v>
          </cell>
          <cell r="C317" t="str">
            <v xml:space="preserve">Meade District Hospital, LTCU       </v>
          </cell>
          <cell r="D317">
            <v>43465</v>
          </cell>
          <cell r="E317">
            <v>11873</v>
          </cell>
          <cell r="F317">
            <v>45</v>
          </cell>
          <cell r="G317">
            <v>16425</v>
          </cell>
          <cell r="H317">
            <v>5936</v>
          </cell>
          <cell r="I317">
            <v>70</v>
          </cell>
          <cell r="J317">
            <v>28</v>
          </cell>
          <cell r="K317">
            <v>63</v>
          </cell>
          <cell r="L317">
            <v>45</v>
          </cell>
          <cell r="M317">
            <v>80906</v>
          </cell>
          <cell r="N317">
            <v>0.91500000000000004</v>
          </cell>
          <cell r="O317">
            <v>1.0416000000000001</v>
          </cell>
          <cell r="P317">
            <v>0</v>
          </cell>
          <cell r="Q317">
            <v>110141</v>
          </cell>
          <cell r="R317">
            <v>0</v>
          </cell>
          <cell r="S317">
            <v>741160</v>
          </cell>
          <cell r="T317">
            <v>430545</v>
          </cell>
          <cell r="U317">
            <v>65005</v>
          </cell>
          <cell r="V317">
            <v>59257</v>
          </cell>
        </row>
        <row r="318">
          <cell r="A318" t="str">
            <v>26238</v>
          </cell>
          <cell r="B318" t="str">
            <v>26238</v>
          </cell>
          <cell r="C318" t="str">
            <v xml:space="preserve">Apostolic Christian Home            </v>
          </cell>
          <cell r="D318">
            <v>43465</v>
          </cell>
          <cell r="E318">
            <v>30913</v>
          </cell>
          <cell r="F318">
            <v>86</v>
          </cell>
          <cell r="G318">
            <v>31390</v>
          </cell>
          <cell r="H318">
            <v>9735</v>
          </cell>
          <cell r="I318">
            <v>140</v>
          </cell>
          <cell r="J318">
            <v>41</v>
          </cell>
          <cell r="K318">
            <v>143</v>
          </cell>
          <cell r="L318">
            <v>99</v>
          </cell>
          <cell r="M318">
            <v>108883</v>
          </cell>
          <cell r="N318">
            <v>0.9617</v>
          </cell>
          <cell r="O318">
            <v>1.0416000000000001</v>
          </cell>
          <cell r="P318">
            <v>0</v>
          </cell>
          <cell r="Q318">
            <v>587252</v>
          </cell>
          <cell r="R318">
            <v>26447</v>
          </cell>
          <cell r="S318">
            <v>895133</v>
          </cell>
          <cell r="T318">
            <v>642440</v>
          </cell>
          <cell r="U318">
            <v>91803</v>
          </cell>
          <cell r="V318">
            <v>0</v>
          </cell>
        </row>
        <row r="319">
          <cell r="A319" t="str">
            <v>26423</v>
          </cell>
          <cell r="B319" t="str">
            <v>26423</v>
          </cell>
          <cell r="C319" t="str">
            <v xml:space="preserve">Onaga Operator, LLC                 </v>
          </cell>
          <cell r="D319">
            <v>43465</v>
          </cell>
          <cell r="E319">
            <v>13422</v>
          </cell>
          <cell r="F319">
            <v>40</v>
          </cell>
          <cell r="G319">
            <v>14600</v>
          </cell>
          <cell r="H319">
            <v>10060</v>
          </cell>
          <cell r="I319">
            <v>42</v>
          </cell>
          <cell r="J319">
            <v>16</v>
          </cell>
          <cell r="K319">
            <v>45</v>
          </cell>
          <cell r="L319">
            <v>36</v>
          </cell>
          <cell r="M319">
            <v>48296</v>
          </cell>
          <cell r="N319">
            <v>1.3003</v>
          </cell>
          <cell r="O319">
            <v>1.0416000000000001</v>
          </cell>
          <cell r="P319">
            <v>0</v>
          </cell>
          <cell r="Q319">
            <v>214068</v>
          </cell>
          <cell r="R319">
            <v>68948</v>
          </cell>
          <cell r="S319">
            <v>267064</v>
          </cell>
          <cell r="T319">
            <v>337347</v>
          </cell>
          <cell r="U319">
            <v>0</v>
          </cell>
          <cell r="V319">
            <v>4614</v>
          </cell>
        </row>
        <row r="320">
          <cell r="A320" t="str">
            <v>26442</v>
          </cell>
          <cell r="B320" t="str">
            <v>26442</v>
          </cell>
          <cell r="C320" t="str">
            <v xml:space="preserve">Good Samaritan Society-Valley Vista </v>
          </cell>
          <cell r="D320">
            <v>43465</v>
          </cell>
          <cell r="E320">
            <v>16314</v>
          </cell>
          <cell r="F320">
            <v>50</v>
          </cell>
          <cell r="G320">
            <v>18250</v>
          </cell>
          <cell r="H320">
            <v>7907</v>
          </cell>
          <cell r="I320">
            <v>81</v>
          </cell>
          <cell r="J320">
            <v>56</v>
          </cell>
          <cell r="K320">
            <v>72</v>
          </cell>
          <cell r="L320">
            <v>46</v>
          </cell>
          <cell r="M320">
            <v>67019</v>
          </cell>
          <cell r="N320">
            <v>0.99970000000000003</v>
          </cell>
          <cell r="O320">
            <v>1.0416000000000001</v>
          </cell>
          <cell r="P320">
            <v>0</v>
          </cell>
          <cell r="Q320">
            <v>330734</v>
          </cell>
          <cell r="R320">
            <v>179388</v>
          </cell>
          <cell r="S320">
            <v>359638</v>
          </cell>
          <cell r="T320">
            <v>387162</v>
          </cell>
          <cell r="U320">
            <v>0</v>
          </cell>
          <cell r="V320">
            <v>2460</v>
          </cell>
        </row>
        <row r="321">
          <cell r="A321" t="str">
            <v>26464</v>
          </cell>
          <cell r="B321" t="str">
            <v>26464</v>
          </cell>
          <cell r="C321" t="str">
            <v xml:space="preserve">Good Samaritan Society-Atwood       </v>
          </cell>
          <cell r="D321">
            <v>43465</v>
          </cell>
          <cell r="E321">
            <v>13027</v>
          </cell>
          <cell r="F321">
            <v>40</v>
          </cell>
          <cell r="G321">
            <v>14600</v>
          </cell>
          <cell r="H321">
            <v>6328</v>
          </cell>
          <cell r="I321">
            <v>50</v>
          </cell>
          <cell r="J321">
            <v>19</v>
          </cell>
          <cell r="K321">
            <v>53</v>
          </cell>
          <cell r="L321">
            <v>39</v>
          </cell>
          <cell r="M321">
            <v>53405</v>
          </cell>
          <cell r="N321">
            <v>0.97789999999999999</v>
          </cell>
          <cell r="O321">
            <v>1.0416000000000001</v>
          </cell>
          <cell r="P321">
            <v>0</v>
          </cell>
          <cell r="Q321">
            <v>126106</v>
          </cell>
          <cell r="R321">
            <v>28019</v>
          </cell>
          <cell r="S321">
            <v>489497</v>
          </cell>
          <cell r="T321">
            <v>387823</v>
          </cell>
          <cell r="U321">
            <v>0</v>
          </cell>
          <cell r="V321">
            <v>3810</v>
          </cell>
        </row>
        <row r="322">
          <cell r="A322" t="str">
            <v>26565</v>
          </cell>
          <cell r="B322" t="str">
            <v>26565</v>
          </cell>
          <cell r="C322" t="str">
            <v xml:space="preserve">Buhler Sunshine Home, Inc.          </v>
          </cell>
          <cell r="D322">
            <v>43465</v>
          </cell>
          <cell r="E322">
            <v>18118</v>
          </cell>
          <cell r="F322">
            <v>55</v>
          </cell>
          <cell r="G322">
            <v>20075</v>
          </cell>
          <cell r="H322">
            <v>10669</v>
          </cell>
          <cell r="I322">
            <v>122</v>
          </cell>
          <cell r="J322">
            <v>64</v>
          </cell>
          <cell r="K322">
            <v>121</v>
          </cell>
          <cell r="L322">
            <v>79</v>
          </cell>
          <cell r="M322">
            <v>106636</v>
          </cell>
          <cell r="N322">
            <v>0.93389999999999995</v>
          </cell>
          <cell r="O322">
            <v>1.0416000000000001</v>
          </cell>
          <cell r="P322">
            <v>0</v>
          </cell>
          <cell r="Q322">
            <v>221910</v>
          </cell>
          <cell r="R322">
            <v>837591</v>
          </cell>
          <cell r="S322">
            <v>0</v>
          </cell>
          <cell r="T322">
            <v>471310</v>
          </cell>
          <cell r="U322">
            <v>36569</v>
          </cell>
          <cell r="V322">
            <v>0</v>
          </cell>
        </row>
        <row r="323">
          <cell r="A323" t="str">
            <v>26622</v>
          </cell>
          <cell r="B323" t="str">
            <v>26622</v>
          </cell>
          <cell r="C323" t="str">
            <v xml:space="preserve">Sterling Presbyterian Manor         </v>
          </cell>
          <cell r="D323">
            <v>43465</v>
          </cell>
          <cell r="E323">
            <v>10208</v>
          </cell>
          <cell r="F323">
            <v>45</v>
          </cell>
          <cell r="G323">
            <v>18235</v>
          </cell>
          <cell r="H323">
            <v>3868</v>
          </cell>
          <cell r="I323">
            <v>56</v>
          </cell>
          <cell r="J323">
            <v>28</v>
          </cell>
          <cell r="K323">
            <v>53</v>
          </cell>
          <cell r="L323">
            <v>31</v>
          </cell>
          <cell r="M323">
            <v>64520</v>
          </cell>
          <cell r="N323">
            <v>0.91869999999999996</v>
          </cell>
          <cell r="O323">
            <v>1.0416000000000001</v>
          </cell>
          <cell r="P323">
            <v>0</v>
          </cell>
          <cell r="Q323">
            <v>223107</v>
          </cell>
          <cell r="R323">
            <v>171758</v>
          </cell>
          <cell r="S323">
            <v>347375</v>
          </cell>
          <cell r="T323">
            <v>376617</v>
          </cell>
          <cell r="U323">
            <v>28721</v>
          </cell>
          <cell r="V323">
            <v>582</v>
          </cell>
        </row>
        <row r="324">
          <cell r="A324" t="str">
            <v>26666</v>
          </cell>
          <cell r="B324" t="str">
            <v>26666</v>
          </cell>
          <cell r="C324" t="str">
            <v xml:space="preserve">Rooks County Senior Services, Inc.  </v>
          </cell>
          <cell r="D324">
            <v>43465</v>
          </cell>
          <cell r="E324">
            <v>11133</v>
          </cell>
          <cell r="F324">
            <v>37</v>
          </cell>
          <cell r="G324">
            <v>13505</v>
          </cell>
          <cell r="H324">
            <v>5651</v>
          </cell>
          <cell r="I324">
            <v>62</v>
          </cell>
          <cell r="J324">
            <v>64</v>
          </cell>
          <cell r="K324">
            <v>69</v>
          </cell>
          <cell r="L324">
            <v>38</v>
          </cell>
          <cell r="M324">
            <v>49869</v>
          </cell>
          <cell r="N324">
            <v>1.0107999999999999</v>
          </cell>
          <cell r="O324">
            <v>1.0416000000000001</v>
          </cell>
          <cell r="P324">
            <v>0</v>
          </cell>
          <cell r="Q324">
            <v>225437</v>
          </cell>
          <cell r="R324">
            <v>32282</v>
          </cell>
          <cell r="S324">
            <v>330459</v>
          </cell>
          <cell r="T324">
            <v>155052</v>
          </cell>
          <cell r="U324">
            <v>25033</v>
          </cell>
          <cell r="V324">
            <v>0</v>
          </cell>
        </row>
        <row r="325">
          <cell r="A325" t="str">
            <v>27217</v>
          </cell>
          <cell r="B325" t="str">
            <v>27217</v>
          </cell>
          <cell r="C325" t="str">
            <v xml:space="preserve">Spring View Manor                   </v>
          </cell>
          <cell r="D325">
            <v>43465</v>
          </cell>
          <cell r="E325">
            <v>10788</v>
          </cell>
          <cell r="F325">
            <v>45</v>
          </cell>
          <cell r="G325">
            <v>16425</v>
          </cell>
          <cell r="H325">
            <v>6938</v>
          </cell>
          <cell r="I325">
            <v>42</v>
          </cell>
          <cell r="J325">
            <v>39</v>
          </cell>
          <cell r="K325">
            <v>45</v>
          </cell>
          <cell r="L325">
            <v>24</v>
          </cell>
          <cell r="M325">
            <v>46637</v>
          </cell>
          <cell r="N325">
            <v>0.96909999999999996</v>
          </cell>
          <cell r="O325">
            <v>1.0416000000000001</v>
          </cell>
          <cell r="P325">
            <v>0</v>
          </cell>
          <cell r="Q325">
            <v>122722</v>
          </cell>
          <cell r="R325">
            <v>0</v>
          </cell>
          <cell r="S325">
            <v>355984</v>
          </cell>
          <cell r="T325">
            <v>173918</v>
          </cell>
          <cell r="U325">
            <v>0</v>
          </cell>
          <cell r="V325">
            <v>288257</v>
          </cell>
        </row>
        <row r="326">
          <cell r="A326" t="str">
            <v>27555</v>
          </cell>
          <cell r="B326" t="str">
            <v>27555</v>
          </cell>
          <cell r="C326" t="str">
            <v xml:space="preserve">Frankfort Community Care Home, Inc. </v>
          </cell>
          <cell r="D326">
            <v>43465</v>
          </cell>
          <cell r="E326">
            <v>11928</v>
          </cell>
          <cell r="F326">
            <v>43</v>
          </cell>
          <cell r="G326">
            <v>15695</v>
          </cell>
          <cell r="H326">
            <v>6010</v>
          </cell>
          <cell r="I326">
            <v>52</v>
          </cell>
          <cell r="J326">
            <v>25</v>
          </cell>
          <cell r="K326">
            <v>54</v>
          </cell>
          <cell r="L326">
            <v>52</v>
          </cell>
          <cell r="M326">
            <v>45483</v>
          </cell>
          <cell r="N326">
            <v>0.96550000000000002</v>
          </cell>
          <cell r="O326">
            <v>1.0416000000000001</v>
          </cell>
          <cell r="P326">
            <v>0</v>
          </cell>
          <cell r="Q326">
            <v>120009</v>
          </cell>
          <cell r="R326">
            <v>97223</v>
          </cell>
          <cell r="S326">
            <v>330794</v>
          </cell>
          <cell r="T326">
            <v>281131</v>
          </cell>
          <cell r="U326">
            <v>15974</v>
          </cell>
          <cell r="V326">
            <v>104301</v>
          </cell>
        </row>
        <row r="327">
          <cell r="A327" t="str">
            <v>27566</v>
          </cell>
          <cell r="B327" t="str">
            <v>27566</v>
          </cell>
          <cell r="C327" t="str">
            <v xml:space="preserve">Sandstone Heights Nursing Home      </v>
          </cell>
          <cell r="D327">
            <v>43465</v>
          </cell>
          <cell r="E327">
            <v>9602</v>
          </cell>
          <cell r="F327">
            <v>36</v>
          </cell>
          <cell r="G327">
            <v>13140</v>
          </cell>
          <cell r="H327">
            <v>5007</v>
          </cell>
          <cell r="I327">
            <v>59</v>
          </cell>
          <cell r="J327">
            <v>29</v>
          </cell>
          <cell r="K327">
            <v>65</v>
          </cell>
          <cell r="L327">
            <v>44</v>
          </cell>
          <cell r="M327">
            <v>48682</v>
          </cell>
          <cell r="N327">
            <v>1.0387</v>
          </cell>
          <cell r="O327">
            <v>1.0416000000000001</v>
          </cell>
          <cell r="P327">
            <v>0</v>
          </cell>
          <cell r="Q327">
            <v>239151</v>
          </cell>
          <cell r="R327">
            <v>103197</v>
          </cell>
          <cell r="S327">
            <v>311827</v>
          </cell>
          <cell r="T327">
            <v>188371</v>
          </cell>
          <cell r="U327">
            <v>34587</v>
          </cell>
          <cell r="V327">
            <v>284679</v>
          </cell>
        </row>
        <row r="328">
          <cell r="A328" t="str">
            <v>27578</v>
          </cell>
          <cell r="B328" t="str">
            <v>27578</v>
          </cell>
          <cell r="C328" t="str">
            <v xml:space="preserve">Osage Nursing &amp; Rehab Center        </v>
          </cell>
          <cell r="D328">
            <v>43465</v>
          </cell>
          <cell r="E328">
            <v>17163</v>
          </cell>
          <cell r="F328">
            <v>56</v>
          </cell>
          <cell r="G328">
            <v>19360</v>
          </cell>
          <cell r="H328">
            <v>11200</v>
          </cell>
          <cell r="I328">
            <v>56</v>
          </cell>
          <cell r="J328">
            <v>51</v>
          </cell>
          <cell r="K328">
            <v>57</v>
          </cell>
          <cell r="L328">
            <v>32</v>
          </cell>
          <cell r="M328">
            <v>56337</v>
          </cell>
          <cell r="N328">
            <v>1.1248</v>
          </cell>
          <cell r="O328">
            <v>1.0416000000000001</v>
          </cell>
          <cell r="P328">
            <v>0</v>
          </cell>
          <cell r="Q328">
            <v>292334</v>
          </cell>
          <cell r="R328">
            <v>96246</v>
          </cell>
          <cell r="S328">
            <v>377233</v>
          </cell>
          <cell r="T328">
            <v>169823</v>
          </cell>
          <cell r="U328">
            <v>0</v>
          </cell>
          <cell r="V328">
            <v>9219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Final"/>
      <sheetName val="Incentive Summary"/>
      <sheetName val="PEAK "/>
      <sheetName val="Deficiency Rpt"/>
      <sheetName val="Nurse Staff"/>
      <sheetName val="Nurse Staff Median"/>
      <sheetName val="PY Nurse Staff"/>
      <sheetName val="Turnover"/>
      <sheetName val="Turnover Median"/>
      <sheetName val="Contract Labor"/>
      <sheetName val="PY Turnover"/>
      <sheetName val="Retention"/>
      <sheetName val="Retention Median"/>
      <sheetName val="PY Retention"/>
      <sheetName val="Occupancy"/>
      <sheetName val="QM Incentive Summary"/>
      <sheetName val="17 CR Data"/>
      <sheetName val="2016 CR Data"/>
      <sheetName val="Summary"/>
      <sheetName val="Incentive sheets"/>
      <sheetName val="Rates2Sele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05044</v>
          </cell>
          <cell r="B6" t="str">
            <v>05044</v>
          </cell>
          <cell r="C6" t="str">
            <v xml:space="preserve">Gove County Medical Center          </v>
          </cell>
          <cell r="D6">
            <v>43100</v>
          </cell>
          <cell r="E6">
            <v>12933</v>
          </cell>
          <cell r="F6">
            <v>39</v>
          </cell>
          <cell r="G6">
            <v>13933</v>
          </cell>
          <cell r="H6">
            <v>4707</v>
          </cell>
          <cell r="I6">
            <v>89</v>
          </cell>
          <cell r="J6">
            <v>16</v>
          </cell>
          <cell r="K6">
            <v>107</v>
          </cell>
          <cell r="L6">
            <v>78</v>
          </cell>
          <cell r="M6">
            <v>66992</v>
          </cell>
          <cell r="N6">
            <v>0.98329999999999995</v>
          </cell>
          <cell r="O6">
            <v>1.0302</v>
          </cell>
          <cell r="P6">
            <v>0</v>
          </cell>
          <cell r="Q6">
            <v>306714</v>
          </cell>
          <cell r="R6">
            <v>45891</v>
          </cell>
          <cell r="S6">
            <v>522952</v>
          </cell>
          <cell r="T6">
            <v>245847</v>
          </cell>
          <cell r="U6">
            <v>47453</v>
          </cell>
          <cell r="V6">
            <v>106103</v>
          </cell>
        </row>
        <row r="7">
          <cell r="A7" t="str">
            <v>05066</v>
          </cell>
          <cell r="B7" t="str">
            <v>05066</v>
          </cell>
          <cell r="C7" t="str">
            <v xml:space="preserve">Hodgeman Co Health Center-LTCU      </v>
          </cell>
          <cell r="D7">
            <v>43100</v>
          </cell>
          <cell r="E7">
            <v>8771</v>
          </cell>
          <cell r="F7">
            <v>25</v>
          </cell>
          <cell r="G7">
            <v>9125</v>
          </cell>
          <cell r="H7">
            <v>4476</v>
          </cell>
          <cell r="I7">
            <v>98</v>
          </cell>
          <cell r="J7">
            <v>32</v>
          </cell>
          <cell r="K7">
            <v>88</v>
          </cell>
          <cell r="L7">
            <v>70</v>
          </cell>
          <cell r="M7">
            <v>47180</v>
          </cell>
          <cell r="N7">
            <v>0.995</v>
          </cell>
          <cell r="O7">
            <v>1.0302</v>
          </cell>
          <cell r="P7">
            <v>0</v>
          </cell>
          <cell r="Q7">
            <v>97888</v>
          </cell>
          <cell r="R7">
            <v>29353</v>
          </cell>
          <cell r="S7">
            <v>294020</v>
          </cell>
          <cell r="T7">
            <v>455649</v>
          </cell>
          <cell r="U7">
            <v>57163</v>
          </cell>
          <cell r="V7">
            <v>216777</v>
          </cell>
        </row>
        <row r="8">
          <cell r="A8" t="str">
            <v>05156</v>
          </cell>
          <cell r="B8" t="str">
            <v>05156</v>
          </cell>
          <cell r="C8" t="str">
            <v xml:space="preserve">St. Luke Living Center              </v>
          </cell>
          <cell r="D8">
            <v>43100</v>
          </cell>
          <cell r="E8">
            <v>9421</v>
          </cell>
          <cell r="F8">
            <v>32</v>
          </cell>
          <cell r="G8">
            <v>11680</v>
          </cell>
          <cell r="H8">
            <v>4587</v>
          </cell>
          <cell r="I8">
            <v>66</v>
          </cell>
          <cell r="J8">
            <v>25</v>
          </cell>
          <cell r="K8">
            <v>64</v>
          </cell>
          <cell r="L8">
            <v>50</v>
          </cell>
          <cell r="M8">
            <v>48381</v>
          </cell>
          <cell r="N8">
            <v>0.91510000000000002</v>
          </cell>
          <cell r="O8">
            <v>1.0302</v>
          </cell>
          <cell r="P8">
            <v>0</v>
          </cell>
          <cell r="Q8">
            <v>105279</v>
          </cell>
          <cell r="R8">
            <v>0</v>
          </cell>
          <cell r="S8">
            <v>378220</v>
          </cell>
          <cell r="T8">
            <v>235320</v>
          </cell>
          <cell r="U8">
            <v>0</v>
          </cell>
          <cell r="V8">
            <v>39584</v>
          </cell>
        </row>
        <row r="9">
          <cell r="A9" t="str">
            <v>05191</v>
          </cell>
          <cell r="B9" t="str">
            <v>05191</v>
          </cell>
          <cell r="C9" t="str">
            <v xml:space="preserve">Great Plains of Ottawa County, Inc. </v>
          </cell>
          <cell r="D9">
            <v>43100</v>
          </cell>
          <cell r="E9">
            <v>5936</v>
          </cell>
          <cell r="F9">
            <v>10</v>
          </cell>
          <cell r="G9">
            <v>6380</v>
          </cell>
          <cell r="H9">
            <v>2020</v>
          </cell>
          <cell r="I9">
            <v>78</v>
          </cell>
          <cell r="J9">
            <v>20</v>
          </cell>
          <cell r="K9">
            <v>72</v>
          </cell>
          <cell r="L9">
            <v>72</v>
          </cell>
          <cell r="M9">
            <v>33466</v>
          </cell>
          <cell r="N9">
            <v>1.036</v>
          </cell>
          <cell r="O9">
            <v>1.0302</v>
          </cell>
          <cell r="P9">
            <v>0</v>
          </cell>
          <cell r="Q9">
            <v>165696</v>
          </cell>
          <cell r="R9">
            <v>0</v>
          </cell>
          <cell r="S9">
            <v>311584</v>
          </cell>
          <cell r="T9">
            <v>52370</v>
          </cell>
          <cell r="U9">
            <v>0</v>
          </cell>
          <cell r="V9">
            <v>27059</v>
          </cell>
        </row>
        <row r="10">
          <cell r="A10" t="str">
            <v>05246</v>
          </cell>
          <cell r="B10" t="str">
            <v>05246</v>
          </cell>
          <cell r="C10" t="str">
            <v xml:space="preserve">Rush Co. Memorial Hospital          </v>
          </cell>
          <cell r="D10">
            <v>42735</v>
          </cell>
          <cell r="E10">
            <v>6755</v>
          </cell>
          <cell r="F10">
            <v>20</v>
          </cell>
          <cell r="G10">
            <v>7320</v>
          </cell>
          <cell r="H10">
            <v>3665</v>
          </cell>
          <cell r="I10">
            <v>91</v>
          </cell>
          <cell r="J10">
            <v>50</v>
          </cell>
          <cell r="K10">
            <v>87</v>
          </cell>
          <cell r="L10">
            <v>63</v>
          </cell>
          <cell r="M10">
            <v>36572</v>
          </cell>
          <cell r="O10">
            <v>1.0302</v>
          </cell>
          <cell r="P10">
            <v>0</v>
          </cell>
          <cell r="Q10">
            <v>38324</v>
          </cell>
          <cell r="R10">
            <v>0</v>
          </cell>
          <cell r="S10">
            <v>283225</v>
          </cell>
          <cell r="T10">
            <v>197420</v>
          </cell>
          <cell r="U10">
            <v>0</v>
          </cell>
          <cell r="V10">
            <v>0</v>
          </cell>
        </row>
        <row r="11">
          <cell r="A11" t="str">
            <v>05281</v>
          </cell>
          <cell r="B11" t="str">
            <v>05281</v>
          </cell>
          <cell r="C11" t="str">
            <v xml:space="preserve">Sheridan County Hospital            </v>
          </cell>
          <cell r="D11">
            <v>43100</v>
          </cell>
          <cell r="E11">
            <v>10028</v>
          </cell>
          <cell r="F11">
            <v>32</v>
          </cell>
          <cell r="G11">
            <v>11680</v>
          </cell>
          <cell r="H11">
            <v>4587</v>
          </cell>
          <cell r="I11">
            <v>144</v>
          </cell>
          <cell r="J11">
            <v>43</v>
          </cell>
          <cell r="K11">
            <v>155</v>
          </cell>
          <cell r="L11">
            <v>114</v>
          </cell>
          <cell r="M11">
            <v>58905</v>
          </cell>
          <cell r="N11">
            <v>0.88819999999999999</v>
          </cell>
          <cell r="O11">
            <v>1.0302</v>
          </cell>
          <cell r="P11">
            <v>0</v>
          </cell>
          <cell r="Q11">
            <v>175055</v>
          </cell>
          <cell r="R11">
            <v>142928</v>
          </cell>
          <cell r="S11">
            <v>456877</v>
          </cell>
          <cell r="T11">
            <v>418021</v>
          </cell>
          <cell r="U11">
            <v>0</v>
          </cell>
          <cell r="V11">
            <v>20865</v>
          </cell>
        </row>
        <row r="12">
          <cell r="A12" t="str">
            <v>05292</v>
          </cell>
          <cell r="B12" t="str">
            <v>05292</v>
          </cell>
          <cell r="C12" t="str">
            <v xml:space="preserve">Trego Co. Lemke Memorial LTCU       </v>
          </cell>
          <cell r="D12">
            <v>43100</v>
          </cell>
          <cell r="E12">
            <v>12845</v>
          </cell>
          <cell r="F12">
            <v>37</v>
          </cell>
          <cell r="G12">
            <v>13505</v>
          </cell>
          <cell r="H12">
            <v>4968</v>
          </cell>
          <cell r="I12">
            <v>47</v>
          </cell>
          <cell r="J12">
            <v>22</v>
          </cell>
          <cell r="K12">
            <v>45</v>
          </cell>
          <cell r="L12">
            <v>29</v>
          </cell>
          <cell r="M12">
            <v>69995</v>
          </cell>
          <cell r="N12">
            <v>0.92889999999999995</v>
          </cell>
          <cell r="O12">
            <v>1.0302</v>
          </cell>
          <cell r="P12">
            <v>0</v>
          </cell>
          <cell r="Q12">
            <v>320525</v>
          </cell>
          <cell r="R12">
            <v>0</v>
          </cell>
          <cell r="S12">
            <v>531183</v>
          </cell>
          <cell r="T12">
            <v>358130</v>
          </cell>
          <cell r="U12">
            <v>0</v>
          </cell>
          <cell r="V12">
            <v>212226</v>
          </cell>
        </row>
        <row r="13">
          <cell r="A13" t="str">
            <v>05415</v>
          </cell>
          <cell r="B13" t="str">
            <v>05415</v>
          </cell>
          <cell r="C13" t="str">
            <v>Great Plains of Republic County, Inc</v>
          </cell>
          <cell r="D13">
            <v>42735</v>
          </cell>
          <cell r="E13">
            <v>11553</v>
          </cell>
          <cell r="F13">
            <v>38</v>
          </cell>
          <cell r="G13">
            <v>13908</v>
          </cell>
          <cell r="H13">
            <v>5183</v>
          </cell>
          <cell r="I13">
            <v>87</v>
          </cell>
          <cell r="J13">
            <v>19</v>
          </cell>
          <cell r="K13">
            <v>87</v>
          </cell>
          <cell r="L13">
            <v>79</v>
          </cell>
          <cell r="M13">
            <v>67585</v>
          </cell>
          <cell r="O13">
            <v>1.0302</v>
          </cell>
          <cell r="P13">
            <v>0</v>
          </cell>
          <cell r="Q13">
            <v>318161</v>
          </cell>
          <cell r="R13">
            <v>0</v>
          </cell>
          <cell r="S13">
            <v>515983</v>
          </cell>
          <cell r="T13">
            <v>365225</v>
          </cell>
          <cell r="U13">
            <v>0</v>
          </cell>
          <cell r="V13">
            <v>0</v>
          </cell>
        </row>
        <row r="14">
          <cell r="A14" t="str">
            <v>05426</v>
          </cell>
          <cell r="B14" t="str">
            <v>05426</v>
          </cell>
          <cell r="C14" t="str">
            <v xml:space="preserve">Salem Home                          </v>
          </cell>
          <cell r="D14">
            <v>43100</v>
          </cell>
          <cell r="E14">
            <v>11667</v>
          </cell>
          <cell r="F14">
            <v>45</v>
          </cell>
          <cell r="G14">
            <v>16425</v>
          </cell>
          <cell r="H14">
            <v>6773</v>
          </cell>
          <cell r="I14">
            <v>54</v>
          </cell>
          <cell r="J14">
            <v>25</v>
          </cell>
          <cell r="K14">
            <v>57</v>
          </cell>
          <cell r="L14">
            <v>39</v>
          </cell>
          <cell r="M14">
            <v>51335</v>
          </cell>
          <cell r="N14">
            <v>0.95109999999999995</v>
          </cell>
          <cell r="O14">
            <v>1.0302</v>
          </cell>
          <cell r="P14">
            <v>0</v>
          </cell>
          <cell r="Q14">
            <v>139391</v>
          </cell>
          <cell r="R14">
            <v>97626</v>
          </cell>
          <cell r="S14">
            <v>290528</v>
          </cell>
          <cell r="T14">
            <v>248491</v>
          </cell>
          <cell r="U14">
            <v>40240</v>
          </cell>
          <cell r="V14">
            <v>24531</v>
          </cell>
        </row>
        <row r="15">
          <cell r="A15" t="str">
            <v>05505</v>
          </cell>
          <cell r="B15" t="str">
            <v>05505</v>
          </cell>
          <cell r="C15" t="str">
            <v xml:space="preserve">Smith County Memorial Hospital LTCU </v>
          </cell>
          <cell r="D15">
            <v>43100</v>
          </cell>
          <cell r="E15">
            <v>6106</v>
          </cell>
          <cell r="F15">
            <v>28</v>
          </cell>
          <cell r="G15">
            <v>10220</v>
          </cell>
          <cell r="H15">
            <v>2807</v>
          </cell>
          <cell r="I15">
            <v>49</v>
          </cell>
          <cell r="J15">
            <v>11</v>
          </cell>
          <cell r="K15">
            <v>43</v>
          </cell>
          <cell r="L15">
            <v>38</v>
          </cell>
          <cell r="M15">
            <v>36761</v>
          </cell>
          <cell r="N15">
            <v>0.95820000000000005</v>
          </cell>
          <cell r="O15">
            <v>1.0302</v>
          </cell>
          <cell r="P15">
            <v>0</v>
          </cell>
          <cell r="Q15">
            <v>190458</v>
          </cell>
          <cell r="R15">
            <v>0</v>
          </cell>
          <cell r="S15">
            <v>256915</v>
          </cell>
          <cell r="T15">
            <v>130777</v>
          </cell>
          <cell r="U15">
            <v>0</v>
          </cell>
          <cell r="V15">
            <v>54941</v>
          </cell>
        </row>
        <row r="16">
          <cell r="A16" t="str">
            <v>05516</v>
          </cell>
          <cell r="B16" t="str">
            <v>05516</v>
          </cell>
          <cell r="C16" t="str">
            <v xml:space="preserve">Mitchell County Hospital LTCU       </v>
          </cell>
          <cell r="D16">
            <v>43100</v>
          </cell>
          <cell r="E16">
            <v>12757</v>
          </cell>
          <cell r="F16">
            <v>40</v>
          </cell>
          <cell r="G16">
            <v>14600</v>
          </cell>
          <cell r="H16">
            <v>4309</v>
          </cell>
          <cell r="I16">
            <v>124</v>
          </cell>
          <cell r="J16">
            <v>25</v>
          </cell>
          <cell r="K16">
            <v>125</v>
          </cell>
          <cell r="L16">
            <v>100</v>
          </cell>
          <cell r="M16">
            <v>70644</v>
          </cell>
          <cell r="N16">
            <v>0.93989999999999996</v>
          </cell>
          <cell r="O16">
            <v>1.0302</v>
          </cell>
          <cell r="P16">
            <v>0</v>
          </cell>
          <cell r="Q16">
            <v>221243</v>
          </cell>
          <cell r="R16">
            <v>12108</v>
          </cell>
          <cell r="S16">
            <v>526610</v>
          </cell>
          <cell r="T16">
            <v>267413</v>
          </cell>
          <cell r="U16">
            <v>0</v>
          </cell>
          <cell r="V16">
            <v>188928</v>
          </cell>
        </row>
        <row r="17">
          <cell r="A17" t="str">
            <v>05584</v>
          </cell>
          <cell r="B17" t="str">
            <v>05584</v>
          </cell>
          <cell r="C17" t="str">
            <v xml:space="preserve">F W Huston Medical Center           </v>
          </cell>
          <cell r="D17">
            <v>43100</v>
          </cell>
          <cell r="E17">
            <v>10983</v>
          </cell>
          <cell r="F17">
            <v>38</v>
          </cell>
          <cell r="G17">
            <v>13870</v>
          </cell>
          <cell r="H17">
            <v>4096</v>
          </cell>
          <cell r="I17">
            <v>113</v>
          </cell>
          <cell r="J17">
            <v>31</v>
          </cell>
          <cell r="K17">
            <v>122</v>
          </cell>
          <cell r="L17">
            <v>82</v>
          </cell>
          <cell r="M17">
            <v>28843</v>
          </cell>
          <cell r="N17">
            <v>0.89790000000000003</v>
          </cell>
          <cell r="O17">
            <v>1.0302</v>
          </cell>
          <cell r="P17">
            <v>0</v>
          </cell>
          <cell r="Q17">
            <v>282454</v>
          </cell>
          <cell r="R17">
            <v>46583</v>
          </cell>
          <cell r="S17">
            <v>250838</v>
          </cell>
          <cell r="T17">
            <v>167450</v>
          </cell>
          <cell r="U17">
            <v>0</v>
          </cell>
          <cell r="V17">
            <v>0</v>
          </cell>
        </row>
        <row r="18">
          <cell r="A18" t="str">
            <v>05595</v>
          </cell>
          <cell r="B18" t="str">
            <v>05595</v>
          </cell>
          <cell r="C18" t="str">
            <v xml:space="preserve">Bethesda Home                       </v>
          </cell>
          <cell r="D18">
            <v>43100</v>
          </cell>
          <cell r="E18">
            <v>15943</v>
          </cell>
          <cell r="F18">
            <v>45</v>
          </cell>
          <cell r="G18">
            <v>16425</v>
          </cell>
          <cell r="H18">
            <v>10789</v>
          </cell>
          <cell r="I18">
            <v>92</v>
          </cell>
          <cell r="J18">
            <v>47</v>
          </cell>
          <cell r="K18">
            <v>88</v>
          </cell>
          <cell r="L18">
            <v>52</v>
          </cell>
          <cell r="M18">
            <v>68512</v>
          </cell>
          <cell r="N18">
            <v>0.98419999999999996</v>
          </cell>
          <cell r="O18">
            <v>1.0302</v>
          </cell>
          <cell r="P18">
            <v>0</v>
          </cell>
          <cell r="Q18">
            <v>300096</v>
          </cell>
          <cell r="R18">
            <v>122333</v>
          </cell>
          <cell r="S18">
            <v>372339</v>
          </cell>
          <cell r="T18">
            <v>254814</v>
          </cell>
          <cell r="U18">
            <v>39479</v>
          </cell>
          <cell r="V18">
            <v>227383</v>
          </cell>
        </row>
        <row r="19">
          <cell r="A19" t="str">
            <v>05617</v>
          </cell>
          <cell r="B19" t="str">
            <v>05617</v>
          </cell>
          <cell r="C19" t="str">
            <v xml:space="preserve">Grisell Memorial Hosp Dist #1-LTCU  </v>
          </cell>
          <cell r="D19">
            <v>43100</v>
          </cell>
          <cell r="E19">
            <v>7831</v>
          </cell>
          <cell r="F19">
            <v>30</v>
          </cell>
          <cell r="G19">
            <v>10950</v>
          </cell>
          <cell r="H19">
            <v>4498</v>
          </cell>
          <cell r="I19">
            <v>51</v>
          </cell>
          <cell r="J19">
            <v>29</v>
          </cell>
          <cell r="K19">
            <v>51</v>
          </cell>
          <cell r="L19">
            <v>31</v>
          </cell>
          <cell r="M19">
            <v>43726</v>
          </cell>
          <cell r="N19">
            <v>0.97440000000000004</v>
          </cell>
          <cell r="O19">
            <v>1.0302</v>
          </cell>
          <cell r="P19">
            <v>0</v>
          </cell>
          <cell r="Q19">
            <v>70614</v>
          </cell>
          <cell r="R19">
            <v>0</v>
          </cell>
          <cell r="S19">
            <v>289362</v>
          </cell>
          <cell r="T19">
            <v>87718</v>
          </cell>
          <cell r="U19">
            <v>0</v>
          </cell>
          <cell r="V19">
            <v>568358</v>
          </cell>
        </row>
        <row r="20">
          <cell r="A20" t="str">
            <v>05630</v>
          </cell>
          <cell r="B20" t="str">
            <v>05630</v>
          </cell>
          <cell r="C20" t="str">
            <v xml:space="preserve">Ness County Hospital Dist.#2        </v>
          </cell>
          <cell r="D20">
            <v>43100</v>
          </cell>
          <cell r="E20">
            <v>13047</v>
          </cell>
          <cell r="F20">
            <v>43</v>
          </cell>
          <cell r="G20">
            <v>15695</v>
          </cell>
          <cell r="H20">
            <v>5863</v>
          </cell>
          <cell r="I20">
            <v>79</v>
          </cell>
          <cell r="J20">
            <v>19</v>
          </cell>
          <cell r="K20">
            <v>87</v>
          </cell>
          <cell r="L20">
            <v>68</v>
          </cell>
          <cell r="M20">
            <v>74971</v>
          </cell>
          <cell r="N20">
            <v>0.9375</v>
          </cell>
          <cell r="O20">
            <v>1.0302</v>
          </cell>
          <cell r="P20">
            <v>0</v>
          </cell>
          <cell r="Q20">
            <v>50536</v>
          </cell>
          <cell r="R20">
            <v>165904</v>
          </cell>
          <cell r="S20">
            <v>420373</v>
          </cell>
          <cell r="T20">
            <v>289367</v>
          </cell>
          <cell r="U20">
            <v>0</v>
          </cell>
          <cell r="V20">
            <v>579923</v>
          </cell>
        </row>
        <row r="21">
          <cell r="A21" t="str">
            <v>05674</v>
          </cell>
          <cell r="B21" t="str">
            <v>05674</v>
          </cell>
          <cell r="C21" t="str">
            <v xml:space="preserve">Stanton County Hospital- LTCU       </v>
          </cell>
          <cell r="D21">
            <v>43100</v>
          </cell>
          <cell r="E21">
            <v>8531</v>
          </cell>
          <cell r="F21">
            <v>25</v>
          </cell>
          <cell r="G21">
            <v>9125</v>
          </cell>
          <cell r="H21">
            <v>3973</v>
          </cell>
          <cell r="I21">
            <v>83</v>
          </cell>
          <cell r="J21">
            <v>35</v>
          </cell>
          <cell r="K21">
            <v>94</v>
          </cell>
          <cell r="L21">
            <v>59</v>
          </cell>
          <cell r="M21">
            <v>46276</v>
          </cell>
          <cell r="N21">
            <v>0.85529999999999995</v>
          </cell>
          <cell r="O21">
            <v>1.0302</v>
          </cell>
          <cell r="P21">
            <v>0</v>
          </cell>
          <cell r="Q21">
            <v>176473</v>
          </cell>
          <cell r="R21">
            <v>0</v>
          </cell>
          <cell r="S21">
            <v>387418</v>
          </cell>
          <cell r="T21">
            <v>279447</v>
          </cell>
          <cell r="U21">
            <v>33646</v>
          </cell>
          <cell r="V21">
            <v>31176</v>
          </cell>
        </row>
        <row r="22">
          <cell r="A22" t="str">
            <v>05685</v>
          </cell>
          <cell r="B22" t="str">
            <v>05685</v>
          </cell>
          <cell r="C22" t="str">
            <v xml:space="preserve">Satanta Dist. Hosp. LTCU            </v>
          </cell>
          <cell r="D22">
            <v>43100</v>
          </cell>
          <cell r="E22">
            <v>12752</v>
          </cell>
          <cell r="F22">
            <v>44</v>
          </cell>
          <cell r="G22">
            <v>16060</v>
          </cell>
          <cell r="H22">
            <v>7109</v>
          </cell>
          <cell r="I22">
            <v>78</v>
          </cell>
          <cell r="J22">
            <v>28</v>
          </cell>
          <cell r="K22">
            <v>70</v>
          </cell>
          <cell r="L22">
            <v>52</v>
          </cell>
          <cell r="M22">
            <v>73806</v>
          </cell>
          <cell r="N22">
            <v>0.93979999999999997</v>
          </cell>
          <cell r="O22">
            <v>1.0302</v>
          </cell>
          <cell r="P22">
            <v>0</v>
          </cell>
          <cell r="Q22">
            <v>155717</v>
          </cell>
          <cell r="R22">
            <v>0</v>
          </cell>
          <cell r="S22">
            <v>721329</v>
          </cell>
          <cell r="T22">
            <v>407660</v>
          </cell>
          <cell r="U22">
            <v>0</v>
          </cell>
          <cell r="V22">
            <v>190453</v>
          </cell>
        </row>
        <row r="23">
          <cell r="A23" t="str">
            <v>05697</v>
          </cell>
          <cell r="B23" t="str">
            <v>05697</v>
          </cell>
          <cell r="C23" t="str">
            <v xml:space="preserve">Morton Co Senior Living Community   </v>
          </cell>
          <cell r="D23">
            <v>43100</v>
          </cell>
          <cell r="E23">
            <v>21113</v>
          </cell>
          <cell r="F23">
            <v>68</v>
          </cell>
          <cell r="G23">
            <v>24820</v>
          </cell>
          <cell r="H23">
            <v>9381</v>
          </cell>
          <cell r="I23">
            <v>88</v>
          </cell>
          <cell r="J23">
            <v>49</v>
          </cell>
          <cell r="K23">
            <v>84</v>
          </cell>
          <cell r="L23">
            <v>41</v>
          </cell>
          <cell r="M23">
            <v>89855</v>
          </cell>
          <cell r="N23">
            <v>1.0377000000000001</v>
          </cell>
          <cell r="O23">
            <v>1.0302</v>
          </cell>
          <cell r="P23">
            <v>0</v>
          </cell>
          <cell r="Q23">
            <v>16533</v>
          </cell>
          <cell r="R23">
            <v>344545</v>
          </cell>
          <cell r="S23">
            <v>530778</v>
          </cell>
          <cell r="T23">
            <v>501233</v>
          </cell>
          <cell r="U23">
            <v>29850</v>
          </cell>
          <cell r="V23">
            <v>280777</v>
          </cell>
        </row>
        <row r="24">
          <cell r="A24" t="str">
            <v>05712</v>
          </cell>
          <cell r="B24" t="str">
            <v>05712</v>
          </cell>
          <cell r="C24" t="str">
            <v xml:space="preserve">Meadowbrook Rehab Hosp., LTCU       </v>
          </cell>
          <cell r="D24">
            <v>43100</v>
          </cell>
          <cell r="E24">
            <v>12258</v>
          </cell>
          <cell r="F24">
            <v>42</v>
          </cell>
          <cell r="G24">
            <v>15330</v>
          </cell>
          <cell r="H24">
            <v>6541</v>
          </cell>
          <cell r="I24">
            <v>157</v>
          </cell>
          <cell r="J24">
            <v>134</v>
          </cell>
          <cell r="K24">
            <v>139</v>
          </cell>
          <cell r="L24">
            <v>90</v>
          </cell>
          <cell r="M24">
            <v>81910</v>
          </cell>
          <cell r="N24">
            <v>1.3158000000000001</v>
          </cell>
          <cell r="O24">
            <v>1.0302</v>
          </cell>
          <cell r="P24">
            <v>0</v>
          </cell>
          <cell r="Q24">
            <v>624378</v>
          </cell>
          <cell r="R24">
            <v>0</v>
          </cell>
          <cell r="S24">
            <v>609265</v>
          </cell>
          <cell r="T24">
            <v>863013</v>
          </cell>
          <cell r="U24">
            <v>42281</v>
          </cell>
          <cell r="V24">
            <v>25431</v>
          </cell>
        </row>
        <row r="25">
          <cell r="A25" t="str">
            <v>05720</v>
          </cell>
          <cell r="B25" t="str">
            <v>05720</v>
          </cell>
          <cell r="C25" t="str">
            <v xml:space="preserve">Attica Long Term Care               </v>
          </cell>
          <cell r="D25">
            <v>43100</v>
          </cell>
          <cell r="E25">
            <v>16144</v>
          </cell>
          <cell r="F25">
            <v>55</v>
          </cell>
          <cell r="G25">
            <v>20075</v>
          </cell>
          <cell r="H25">
            <v>11156</v>
          </cell>
          <cell r="I25">
            <v>66</v>
          </cell>
          <cell r="J25">
            <v>24</v>
          </cell>
          <cell r="K25">
            <v>70</v>
          </cell>
          <cell r="L25">
            <v>52</v>
          </cell>
          <cell r="M25">
            <v>83608</v>
          </cell>
          <cell r="N25">
            <v>0.94089999999999996</v>
          </cell>
          <cell r="O25">
            <v>1.0302</v>
          </cell>
          <cell r="P25">
            <v>0</v>
          </cell>
          <cell r="Q25">
            <v>181109</v>
          </cell>
          <cell r="R25">
            <v>156047</v>
          </cell>
          <cell r="S25">
            <v>420756</v>
          </cell>
          <cell r="T25">
            <v>177248</v>
          </cell>
          <cell r="U25">
            <v>49368</v>
          </cell>
          <cell r="V25">
            <v>600041</v>
          </cell>
        </row>
        <row r="26">
          <cell r="A26" t="str">
            <v>05764</v>
          </cell>
          <cell r="B26" t="str">
            <v>05764</v>
          </cell>
          <cell r="C26" t="str">
            <v xml:space="preserve">Coffeyville Regional Medical Center </v>
          </cell>
          <cell r="D26">
            <v>42735</v>
          </cell>
          <cell r="E26">
            <v>2800</v>
          </cell>
          <cell r="F26">
            <v>20</v>
          </cell>
          <cell r="G26">
            <v>7320</v>
          </cell>
          <cell r="H26">
            <v>76</v>
          </cell>
          <cell r="I26">
            <v>15</v>
          </cell>
          <cell r="J26">
            <v>16</v>
          </cell>
          <cell r="K26">
            <v>15</v>
          </cell>
          <cell r="L26">
            <v>8</v>
          </cell>
          <cell r="M26">
            <v>23816</v>
          </cell>
          <cell r="N26">
            <v>1.5794999999999999</v>
          </cell>
          <cell r="O26">
            <v>1.0302</v>
          </cell>
          <cell r="P26">
            <v>0</v>
          </cell>
          <cell r="Q26">
            <v>53081</v>
          </cell>
          <cell r="R26">
            <v>0</v>
          </cell>
          <cell r="S26">
            <v>130627</v>
          </cell>
          <cell r="T26">
            <v>272028</v>
          </cell>
          <cell r="U26">
            <v>0</v>
          </cell>
          <cell r="V26">
            <v>0</v>
          </cell>
        </row>
        <row r="27">
          <cell r="A27" t="str">
            <v>05775</v>
          </cell>
          <cell r="B27" t="str">
            <v>05775</v>
          </cell>
          <cell r="C27" t="str">
            <v xml:space="preserve">Pratt Regional Medical Center       </v>
          </cell>
          <cell r="D27">
            <v>43100</v>
          </cell>
          <cell r="E27">
            <v>12981</v>
          </cell>
          <cell r="F27">
            <v>45</v>
          </cell>
          <cell r="G27">
            <v>16425</v>
          </cell>
          <cell r="H27">
            <v>5191</v>
          </cell>
          <cell r="I27">
            <v>57</v>
          </cell>
          <cell r="J27">
            <v>9</v>
          </cell>
          <cell r="K27">
            <v>75</v>
          </cell>
          <cell r="L27">
            <v>48</v>
          </cell>
          <cell r="M27">
            <v>64762</v>
          </cell>
          <cell r="N27">
            <v>1.0955999999999999</v>
          </cell>
          <cell r="O27">
            <v>1.0302</v>
          </cell>
          <cell r="P27">
            <v>0</v>
          </cell>
          <cell r="Q27">
            <v>123543</v>
          </cell>
          <cell r="R27">
            <v>227691</v>
          </cell>
          <cell r="S27">
            <v>473387</v>
          </cell>
          <cell r="T27">
            <v>417197</v>
          </cell>
          <cell r="U27">
            <v>0</v>
          </cell>
          <cell r="V27">
            <v>0</v>
          </cell>
        </row>
        <row r="28">
          <cell r="A28" t="str">
            <v>05786</v>
          </cell>
          <cell r="B28" t="str">
            <v>05786</v>
          </cell>
          <cell r="C28" t="str">
            <v xml:space="preserve">Wichita County Health Center        </v>
          </cell>
          <cell r="D28">
            <v>43100</v>
          </cell>
          <cell r="E28">
            <v>4492</v>
          </cell>
          <cell r="F28">
            <v>15</v>
          </cell>
          <cell r="G28">
            <v>5475</v>
          </cell>
          <cell r="H28">
            <v>2500</v>
          </cell>
          <cell r="I28">
            <v>71</v>
          </cell>
          <cell r="J28">
            <v>17</v>
          </cell>
          <cell r="K28">
            <v>67</v>
          </cell>
          <cell r="L28">
            <v>62</v>
          </cell>
          <cell r="M28">
            <v>24563</v>
          </cell>
          <cell r="N28">
            <v>0.82920000000000005</v>
          </cell>
          <cell r="O28">
            <v>1.0302</v>
          </cell>
          <cell r="P28">
            <v>0</v>
          </cell>
          <cell r="Q28">
            <v>36872</v>
          </cell>
          <cell r="R28">
            <v>0</v>
          </cell>
          <cell r="S28">
            <v>217458</v>
          </cell>
          <cell r="T28">
            <v>95457</v>
          </cell>
          <cell r="U28">
            <v>0</v>
          </cell>
          <cell r="V28">
            <v>195105</v>
          </cell>
        </row>
        <row r="29">
          <cell r="A29" t="str">
            <v>05808</v>
          </cell>
          <cell r="B29" t="str">
            <v>05808</v>
          </cell>
          <cell r="C29" t="str">
            <v xml:space="preserve">Anderson County Hospital            </v>
          </cell>
          <cell r="D29">
            <v>43100</v>
          </cell>
          <cell r="E29">
            <v>10840</v>
          </cell>
          <cell r="F29">
            <v>36</v>
          </cell>
          <cell r="G29">
            <v>13140</v>
          </cell>
          <cell r="H29">
            <v>7302</v>
          </cell>
          <cell r="I29">
            <v>36</v>
          </cell>
          <cell r="J29">
            <v>10</v>
          </cell>
          <cell r="K29">
            <v>39</v>
          </cell>
          <cell r="L29">
            <v>30</v>
          </cell>
          <cell r="M29">
            <v>47078</v>
          </cell>
          <cell r="N29">
            <v>0.83740000000000003</v>
          </cell>
          <cell r="O29">
            <v>1.0302</v>
          </cell>
          <cell r="P29">
            <v>0</v>
          </cell>
          <cell r="Q29">
            <v>249187</v>
          </cell>
          <cell r="R29">
            <v>0</v>
          </cell>
          <cell r="S29">
            <v>380665</v>
          </cell>
          <cell r="T29">
            <v>254491</v>
          </cell>
          <cell r="U29">
            <v>0</v>
          </cell>
          <cell r="V29">
            <v>0</v>
          </cell>
        </row>
        <row r="30">
          <cell r="A30" t="str">
            <v>10051</v>
          </cell>
          <cell r="B30" t="str">
            <v>10051</v>
          </cell>
          <cell r="C30" t="str">
            <v xml:space="preserve">Bethel Care Center                  </v>
          </cell>
          <cell r="D30">
            <v>43100</v>
          </cell>
          <cell r="E30">
            <v>21409</v>
          </cell>
          <cell r="F30">
            <v>60</v>
          </cell>
          <cell r="G30">
            <v>21900</v>
          </cell>
          <cell r="H30">
            <v>10390</v>
          </cell>
          <cell r="I30">
            <v>162</v>
          </cell>
          <cell r="J30">
            <v>62</v>
          </cell>
          <cell r="K30">
            <v>165</v>
          </cell>
          <cell r="L30">
            <v>115</v>
          </cell>
          <cell r="M30">
            <v>108309</v>
          </cell>
          <cell r="N30">
            <v>1.0161</v>
          </cell>
          <cell r="O30">
            <v>1.0302</v>
          </cell>
          <cell r="P30">
            <v>0</v>
          </cell>
          <cell r="Q30">
            <v>178755</v>
          </cell>
          <cell r="R30">
            <v>494831</v>
          </cell>
          <cell r="S30">
            <v>483594</v>
          </cell>
          <cell r="T30">
            <v>755085</v>
          </cell>
          <cell r="U30">
            <v>36658</v>
          </cell>
          <cell r="V30">
            <v>0</v>
          </cell>
        </row>
        <row r="31">
          <cell r="A31" t="str">
            <v>10062</v>
          </cell>
          <cell r="B31" t="str">
            <v>10062</v>
          </cell>
          <cell r="C31" t="str">
            <v xml:space="preserve">Asbury Park                         </v>
          </cell>
          <cell r="D31">
            <v>43100</v>
          </cell>
          <cell r="E31">
            <v>34192</v>
          </cell>
          <cell r="F31">
            <v>101</v>
          </cell>
          <cell r="G31">
            <v>36865</v>
          </cell>
          <cell r="H31">
            <v>20975</v>
          </cell>
          <cell r="I31">
            <v>208</v>
          </cell>
          <cell r="J31">
            <v>104</v>
          </cell>
          <cell r="K31">
            <v>217</v>
          </cell>
          <cell r="L31">
            <v>146</v>
          </cell>
          <cell r="M31">
            <v>216969</v>
          </cell>
          <cell r="N31">
            <v>0.97550000000000003</v>
          </cell>
          <cell r="O31">
            <v>1.0302</v>
          </cell>
          <cell r="P31">
            <v>0</v>
          </cell>
          <cell r="Q31">
            <v>798692</v>
          </cell>
          <cell r="R31">
            <v>364669</v>
          </cell>
          <cell r="S31">
            <v>1579394</v>
          </cell>
          <cell r="T31">
            <v>912075</v>
          </cell>
          <cell r="U31">
            <v>0</v>
          </cell>
          <cell r="V31">
            <v>97186</v>
          </cell>
        </row>
        <row r="32">
          <cell r="A32" t="str">
            <v>10098</v>
          </cell>
          <cell r="B32" t="str">
            <v>10098</v>
          </cell>
          <cell r="C32" t="str">
            <v xml:space="preserve">Peabody Operator, LLC               </v>
          </cell>
          <cell r="D32">
            <v>43100</v>
          </cell>
          <cell r="E32">
            <v>14653</v>
          </cell>
          <cell r="F32">
            <v>45</v>
          </cell>
          <cell r="G32">
            <v>16425</v>
          </cell>
          <cell r="H32">
            <v>12367</v>
          </cell>
          <cell r="I32">
            <v>57</v>
          </cell>
          <cell r="J32">
            <v>34</v>
          </cell>
          <cell r="K32">
            <v>54</v>
          </cell>
          <cell r="L32">
            <v>40</v>
          </cell>
          <cell r="M32">
            <v>49737</v>
          </cell>
          <cell r="N32">
            <v>1.1659999999999999</v>
          </cell>
          <cell r="O32">
            <v>1.0302</v>
          </cell>
          <cell r="P32">
            <v>0</v>
          </cell>
          <cell r="Q32">
            <v>80231</v>
          </cell>
          <cell r="R32">
            <v>160417</v>
          </cell>
          <cell r="S32">
            <v>227875</v>
          </cell>
          <cell r="T32">
            <v>301011</v>
          </cell>
          <cell r="U32">
            <v>0</v>
          </cell>
          <cell r="V32">
            <v>493</v>
          </cell>
        </row>
        <row r="33">
          <cell r="A33" t="str">
            <v>10141</v>
          </cell>
          <cell r="B33" t="str">
            <v>10141</v>
          </cell>
          <cell r="C33" t="str">
            <v xml:space="preserve">Medicalodges Wichita                </v>
          </cell>
          <cell r="D33">
            <v>43100</v>
          </cell>
          <cell r="E33">
            <v>15985</v>
          </cell>
          <cell r="F33">
            <v>70</v>
          </cell>
          <cell r="G33">
            <v>25550</v>
          </cell>
          <cell r="H33">
            <v>12889</v>
          </cell>
          <cell r="I33">
            <v>55</v>
          </cell>
          <cell r="J33">
            <v>32</v>
          </cell>
          <cell r="K33">
            <v>63</v>
          </cell>
          <cell r="L33">
            <v>42</v>
          </cell>
          <cell r="M33">
            <v>69840</v>
          </cell>
          <cell r="N33">
            <v>0.99480000000000002</v>
          </cell>
          <cell r="O33">
            <v>1.0302</v>
          </cell>
          <cell r="P33">
            <v>0</v>
          </cell>
          <cell r="Q33">
            <v>309083</v>
          </cell>
          <cell r="R33">
            <v>89521</v>
          </cell>
          <cell r="S33">
            <v>411629</v>
          </cell>
          <cell r="T33">
            <v>273285</v>
          </cell>
          <cell r="U33">
            <v>27016</v>
          </cell>
          <cell r="V33">
            <v>0</v>
          </cell>
        </row>
        <row r="34">
          <cell r="A34" t="str">
            <v>10310</v>
          </cell>
          <cell r="B34" t="str">
            <v>10310</v>
          </cell>
          <cell r="C34" t="str">
            <v xml:space="preserve">Brewster Health Center              </v>
          </cell>
          <cell r="D34">
            <v>43100</v>
          </cell>
          <cell r="E34">
            <v>32273</v>
          </cell>
          <cell r="F34">
            <v>97</v>
          </cell>
          <cell r="G34">
            <v>35405</v>
          </cell>
          <cell r="H34">
            <v>8361</v>
          </cell>
          <cell r="I34">
            <v>338</v>
          </cell>
          <cell r="J34">
            <v>167</v>
          </cell>
          <cell r="K34">
            <v>364</v>
          </cell>
          <cell r="L34">
            <v>248</v>
          </cell>
          <cell r="M34">
            <v>161538</v>
          </cell>
          <cell r="N34">
            <v>1.0094000000000001</v>
          </cell>
          <cell r="O34">
            <v>1.0302</v>
          </cell>
          <cell r="P34">
            <v>0</v>
          </cell>
          <cell r="Q34">
            <v>885078</v>
          </cell>
          <cell r="R34">
            <v>0</v>
          </cell>
          <cell r="S34">
            <v>1516583</v>
          </cell>
          <cell r="T34">
            <v>723068</v>
          </cell>
          <cell r="U34">
            <v>0</v>
          </cell>
          <cell r="V34">
            <v>0</v>
          </cell>
        </row>
        <row r="35">
          <cell r="A35" t="str">
            <v>10343</v>
          </cell>
          <cell r="B35" t="str">
            <v>10343</v>
          </cell>
          <cell r="C35" t="str">
            <v xml:space="preserve">Topeka Presbyterian Manor Inc.      </v>
          </cell>
          <cell r="D35">
            <v>43100</v>
          </cell>
          <cell r="E35">
            <v>29046</v>
          </cell>
          <cell r="F35">
            <v>95</v>
          </cell>
          <cell r="G35">
            <v>34675</v>
          </cell>
          <cell r="H35">
            <v>12269</v>
          </cell>
          <cell r="I35">
            <v>159</v>
          </cell>
          <cell r="J35">
            <v>122</v>
          </cell>
          <cell r="K35">
            <v>149</v>
          </cell>
          <cell r="L35">
            <v>96</v>
          </cell>
          <cell r="M35">
            <v>144473</v>
          </cell>
          <cell r="N35">
            <v>0.98540000000000005</v>
          </cell>
          <cell r="O35">
            <v>1.0302</v>
          </cell>
          <cell r="P35">
            <v>0</v>
          </cell>
          <cell r="Q35">
            <v>473309</v>
          </cell>
          <cell r="R35">
            <v>616081</v>
          </cell>
          <cell r="S35">
            <v>565426</v>
          </cell>
          <cell r="T35">
            <v>902710</v>
          </cell>
          <cell r="U35">
            <v>67338</v>
          </cell>
          <cell r="V35">
            <v>236381</v>
          </cell>
        </row>
        <row r="36">
          <cell r="A36" t="str">
            <v>10433</v>
          </cell>
          <cell r="B36" t="str">
            <v>10433</v>
          </cell>
          <cell r="C36" t="str">
            <v xml:space="preserve">Medicalodges Pittsburg South        </v>
          </cell>
          <cell r="D36">
            <v>43100</v>
          </cell>
          <cell r="E36">
            <v>13901</v>
          </cell>
          <cell r="F36">
            <v>45</v>
          </cell>
          <cell r="G36">
            <v>16425</v>
          </cell>
          <cell r="H36">
            <v>7584</v>
          </cell>
          <cell r="I36">
            <v>64</v>
          </cell>
          <cell r="J36">
            <v>56</v>
          </cell>
          <cell r="K36">
            <v>69</v>
          </cell>
          <cell r="L36">
            <v>42</v>
          </cell>
          <cell r="M36">
            <v>65361</v>
          </cell>
          <cell r="N36">
            <v>1.0512999999999999</v>
          </cell>
          <cell r="O36">
            <v>1.0302</v>
          </cell>
          <cell r="P36">
            <v>0</v>
          </cell>
          <cell r="Q36">
            <v>179345</v>
          </cell>
          <cell r="R36">
            <v>93257</v>
          </cell>
          <cell r="S36">
            <v>338878</v>
          </cell>
          <cell r="T36">
            <v>246124</v>
          </cell>
          <cell r="U36">
            <v>21291</v>
          </cell>
          <cell r="V36">
            <v>0</v>
          </cell>
        </row>
        <row r="37">
          <cell r="A37" t="str">
            <v>10480</v>
          </cell>
          <cell r="B37" t="str">
            <v>10480</v>
          </cell>
          <cell r="C37" t="str">
            <v xml:space="preserve">Valley View Senior Life             </v>
          </cell>
          <cell r="D37">
            <v>43100</v>
          </cell>
          <cell r="E37">
            <v>26081</v>
          </cell>
          <cell r="F37">
            <v>100</v>
          </cell>
          <cell r="G37">
            <v>36500</v>
          </cell>
          <cell r="H37">
            <v>15294</v>
          </cell>
          <cell r="I37">
            <v>132</v>
          </cell>
          <cell r="J37">
            <v>121</v>
          </cell>
          <cell r="K37">
            <v>149</v>
          </cell>
          <cell r="L37">
            <v>77</v>
          </cell>
          <cell r="M37">
            <v>127798</v>
          </cell>
          <cell r="N37">
            <v>1.0567</v>
          </cell>
          <cell r="O37">
            <v>1.0302</v>
          </cell>
          <cell r="P37">
            <v>0</v>
          </cell>
          <cell r="Q37">
            <v>410838</v>
          </cell>
          <cell r="R37">
            <v>13024</v>
          </cell>
          <cell r="S37">
            <v>827519</v>
          </cell>
          <cell r="T37">
            <v>635000</v>
          </cell>
          <cell r="U37">
            <v>58487</v>
          </cell>
          <cell r="V37">
            <v>0</v>
          </cell>
        </row>
        <row r="38">
          <cell r="A38" t="str">
            <v>10578</v>
          </cell>
          <cell r="B38" t="str">
            <v>10578</v>
          </cell>
          <cell r="C38" t="str">
            <v xml:space="preserve">Wheat State Manor                   </v>
          </cell>
          <cell r="D38">
            <v>43100</v>
          </cell>
          <cell r="E38">
            <v>19943</v>
          </cell>
          <cell r="F38">
            <v>65</v>
          </cell>
          <cell r="G38">
            <v>23725</v>
          </cell>
          <cell r="H38">
            <v>10025</v>
          </cell>
          <cell r="I38">
            <v>94</v>
          </cell>
          <cell r="J38">
            <v>67</v>
          </cell>
          <cell r="K38">
            <v>90</v>
          </cell>
          <cell r="L38">
            <v>57</v>
          </cell>
          <cell r="M38">
            <v>87950</v>
          </cell>
          <cell r="N38">
            <v>1.0091000000000001</v>
          </cell>
          <cell r="O38">
            <v>1.0302</v>
          </cell>
          <cell r="P38">
            <v>0</v>
          </cell>
          <cell r="Q38">
            <v>311022</v>
          </cell>
          <cell r="R38">
            <v>0</v>
          </cell>
          <cell r="S38">
            <v>714750</v>
          </cell>
          <cell r="T38">
            <v>309326</v>
          </cell>
          <cell r="U38">
            <v>37850</v>
          </cell>
          <cell r="V38">
            <v>0</v>
          </cell>
        </row>
        <row r="39">
          <cell r="A39" t="str">
            <v>10591</v>
          </cell>
          <cell r="B39" t="str">
            <v>10591</v>
          </cell>
          <cell r="C39" t="str">
            <v xml:space="preserve">Medicalodges Post Acute Care Center </v>
          </cell>
          <cell r="D39">
            <v>43100</v>
          </cell>
          <cell r="E39">
            <v>27180</v>
          </cell>
          <cell r="F39">
            <v>122</v>
          </cell>
          <cell r="G39">
            <v>44530</v>
          </cell>
          <cell r="H39">
            <v>22494</v>
          </cell>
          <cell r="I39">
            <v>104</v>
          </cell>
          <cell r="J39">
            <v>94</v>
          </cell>
          <cell r="K39">
            <v>77</v>
          </cell>
          <cell r="L39">
            <v>59</v>
          </cell>
          <cell r="M39">
            <v>108569</v>
          </cell>
          <cell r="N39">
            <v>1.0454000000000001</v>
          </cell>
          <cell r="O39">
            <v>1.0302</v>
          </cell>
          <cell r="P39">
            <v>0</v>
          </cell>
          <cell r="Q39">
            <v>522132</v>
          </cell>
          <cell r="R39">
            <v>295846</v>
          </cell>
          <cell r="S39">
            <v>732817</v>
          </cell>
          <cell r="T39">
            <v>402581</v>
          </cell>
          <cell r="U39">
            <v>37324</v>
          </cell>
          <cell r="V39">
            <v>0</v>
          </cell>
        </row>
        <row r="40">
          <cell r="A40" t="str">
            <v>10602</v>
          </cell>
          <cell r="B40" t="str">
            <v>10602</v>
          </cell>
          <cell r="C40" t="str">
            <v xml:space="preserve">Mission Village Living Center       </v>
          </cell>
          <cell r="D40">
            <v>43100</v>
          </cell>
          <cell r="E40">
            <v>9550</v>
          </cell>
          <cell r="F40">
            <v>35</v>
          </cell>
          <cell r="G40">
            <v>12775</v>
          </cell>
          <cell r="H40">
            <v>5994</v>
          </cell>
          <cell r="I40">
            <v>38</v>
          </cell>
          <cell r="J40">
            <v>44</v>
          </cell>
          <cell r="K40">
            <v>37</v>
          </cell>
          <cell r="L40">
            <v>32</v>
          </cell>
          <cell r="M40">
            <v>32782</v>
          </cell>
          <cell r="N40">
            <v>0.87160000000000004</v>
          </cell>
          <cell r="O40">
            <v>1.0302</v>
          </cell>
          <cell r="P40">
            <v>0</v>
          </cell>
          <cell r="Q40">
            <v>129581</v>
          </cell>
          <cell r="R40">
            <v>0</v>
          </cell>
          <cell r="S40">
            <v>219225</v>
          </cell>
          <cell r="T40">
            <v>144872</v>
          </cell>
          <cell r="U40">
            <v>0</v>
          </cell>
          <cell r="V40">
            <v>0</v>
          </cell>
        </row>
        <row r="41">
          <cell r="A41" t="str">
            <v>10613</v>
          </cell>
          <cell r="B41" t="str">
            <v>10613</v>
          </cell>
          <cell r="C41" t="str">
            <v>Meridian Rehab and Health Care Cente</v>
          </cell>
          <cell r="D41">
            <v>43100</v>
          </cell>
          <cell r="E41">
            <v>31080</v>
          </cell>
          <cell r="F41">
            <v>106</v>
          </cell>
          <cell r="G41">
            <v>38690</v>
          </cell>
          <cell r="H41">
            <v>25181</v>
          </cell>
          <cell r="I41">
            <v>74</v>
          </cell>
          <cell r="J41">
            <v>96</v>
          </cell>
          <cell r="K41">
            <v>82</v>
          </cell>
          <cell r="L41">
            <v>39</v>
          </cell>
          <cell r="M41">
            <v>110592</v>
          </cell>
          <cell r="N41">
            <v>0.96970000000000001</v>
          </cell>
          <cell r="O41">
            <v>1.0302</v>
          </cell>
          <cell r="P41">
            <v>0</v>
          </cell>
          <cell r="Q41">
            <v>616200</v>
          </cell>
          <cell r="R41">
            <v>40076</v>
          </cell>
          <cell r="S41">
            <v>755109</v>
          </cell>
          <cell r="T41">
            <v>470714</v>
          </cell>
          <cell r="U41">
            <v>0</v>
          </cell>
          <cell r="V41">
            <v>0</v>
          </cell>
        </row>
        <row r="42">
          <cell r="A42" t="str">
            <v>10646</v>
          </cell>
          <cell r="B42" t="str">
            <v>10646</v>
          </cell>
          <cell r="C42" t="str">
            <v xml:space="preserve">Catholic Care Center Inc.           </v>
          </cell>
          <cell r="D42">
            <v>43100</v>
          </cell>
          <cell r="E42">
            <v>56522</v>
          </cell>
          <cell r="F42">
            <v>176</v>
          </cell>
          <cell r="G42">
            <v>64240</v>
          </cell>
          <cell r="H42">
            <v>30528</v>
          </cell>
          <cell r="I42">
            <v>213</v>
          </cell>
          <cell r="J42">
            <v>154</v>
          </cell>
          <cell r="K42">
            <v>205</v>
          </cell>
          <cell r="L42">
            <v>111</v>
          </cell>
          <cell r="M42">
            <v>251557</v>
          </cell>
          <cell r="N42">
            <v>1.0690999999999999</v>
          </cell>
          <cell r="O42">
            <v>1.0302</v>
          </cell>
          <cell r="P42">
            <v>0</v>
          </cell>
          <cell r="Q42">
            <v>900543</v>
          </cell>
          <cell r="R42">
            <v>279417</v>
          </cell>
          <cell r="S42">
            <v>1121520</v>
          </cell>
          <cell r="T42">
            <v>1202284</v>
          </cell>
          <cell r="U42">
            <v>94339</v>
          </cell>
          <cell r="V42">
            <v>1640466</v>
          </cell>
        </row>
        <row r="43">
          <cell r="A43" t="str">
            <v>10668</v>
          </cell>
          <cell r="B43" t="str">
            <v>10668</v>
          </cell>
          <cell r="C43" t="str">
            <v>Villa St. Francis Catholic Care Ctr.</v>
          </cell>
          <cell r="D43">
            <v>43100</v>
          </cell>
          <cell r="E43">
            <v>58027</v>
          </cell>
          <cell r="F43">
            <v>170</v>
          </cell>
          <cell r="G43">
            <v>62050</v>
          </cell>
          <cell r="H43">
            <v>42336</v>
          </cell>
          <cell r="I43">
            <v>263</v>
          </cell>
          <cell r="J43">
            <v>117</v>
          </cell>
          <cell r="K43">
            <v>269</v>
          </cell>
          <cell r="L43">
            <v>183</v>
          </cell>
          <cell r="M43">
            <v>287623</v>
          </cell>
          <cell r="N43">
            <v>1.0430999999999999</v>
          </cell>
          <cell r="O43">
            <v>1.0302</v>
          </cell>
          <cell r="P43">
            <v>0</v>
          </cell>
          <cell r="Q43">
            <v>1336855</v>
          </cell>
          <cell r="R43">
            <v>678093</v>
          </cell>
          <cell r="S43">
            <v>2367992</v>
          </cell>
          <cell r="T43">
            <v>1238726</v>
          </cell>
          <cell r="U43">
            <v>0</v>
          </cell>
          <cell r="V43">
            <v>28184</v>
          </cell>
        </row>
        <row r="44">
          <cell r="A44" t="str">
            <v>10670</v>
          </cell>
          <cell r="B44" t="str">
            <v>10670</v>
          </cell>
          <cell r="C44" t="str">
            <v xml:space="preserve">Kansas Masonic Home                 </v>
          </cell>
          <cell r="D44">
            <v>43100</v>
          </cell>
          <cell r="E44">
            <v>35428</v>
          </cell>
          <cell r="F44">
            <v>109</v>
          </cell>
          <cell r="G44">
            <v>39785</v>
          </cell>
          <cell r="H44">
            <v>16760</v>
          </cell>
          <cell r="I44">
            <v>224</v>
          </cell>
          <cell r="J44">
            <v>136</v>
          </cell>
          <cell r="K44">
            <v>207</v>
          </cell>
          <cell r="L44">
            <v>129</v>
          </cell>
          <cell r="M44">
            <v>172747</v>
          </cell>
          <cell r="N44">
            <v>1.0979000000000001</v>
          </cell>
          <cell r="O44">
            <v>1.0302</v>
          </cell>
          <cell r="P44">
            <v>0</v>
          </cell>
          <cell r="Q44">
            <v>605426</v>
          </cell>
          <cell r="R44">
            <v>416456</v>
          </cell>
          <cell r="S44">
            <v>1044794</v>
          </cell>
          <cell r="T44">
            <v>856090</v>
          </cell>
          <cell r="U44">
            <v>25119</v>
          </cell>
          <cell r="V44">
            <v>0</v>
          </cell>
        </row>
        <row r="45">
          <cell r="A45" t="str">
            <v>10714</v>
          </cell>
          <cell r="B45" t="str">
            <v>10714</v>
          </cell>
          <cell r="C45" t="str">
            <v xml:space="preserve">Cherry Village Benevolence          </v>
          </cell>
          <cell r="D45">
            <v>43100</v>
          </cell>
          <cell r="E45">
            <v>16950</v>
          </cell>
          <cell r="F45">
            <v>56</v>
          </cell>
          <cell r="G45">
            <v>20440</v>
          </cell>
          <cell r="H45">
            <v>8789</v>
          </cell>
          <cell r="I45">
            <v>53</v>
          </cell>
          <cell r="J45">
            <v>60</v>
          </cell>
          <cell r="K45">
            <v>79</v>
          </cell>
          <cell r="L45">
            <v>51</v>
          </cell>
          <cell r="M45">
            <v>81272</v>
          </cell>
          <cell r="N45">
            <v>0.97529999999999994</v>
          </cell>
          <cell r="O45">
            <v>1.0302</v>
          </cell>
          <cell r="P45">
            <v>0</v>
          </cell>
          <cell r="Q45">
            <v>175203</v>
          </cell>
          <cell r="R45">
            <v>99059</v>
          </cell>
          <cell r="S45">
            <v>394034</v>
          </cell>
          <cell r="T45">
            <v>519890</v>
          </cell>
          <cell r="U45">
            <v>23290</v>
          </cell>
          <cell r="V45">
            <v>0</v>
          </cell>
        </row>
        <row r="46">
          <cell r="A46" t="str">
            <v>10736</v>
          </cell>
          <cell r="B46" t="str">
            <v>10736</v>
          </cell>
          <cell r="C46" t="str">
            <v xml:space="preserve">Homestead Health Center, Inc.       </v>
          </cell>
          <cell r="D46">
            <v>43100</v>
          </cell>
          <cell r="E46">
            <v>19649</v>
          </cell>
          <cell r="F46">
            <v>62</v>
          </cell>
          <cell r="G46">
            <v>22630</v>
          </cell>
          <cell r="H46">
            <v>12123</v>
          </cell>
          <cell r="I46">
            <v>75</v>
          </cell>
          <cell r="J46">
            <v>68</v>
          </cell>
          <cell r="K46">
            <v>82</v>
          </cell>
          <cell r="L46">
            <v>53</v>
          </cell>
          <cell r="M46">
            <v>32487</v>
          </cell>
          <cell r="N46">
            <v>0.98980000000000001</v>
          </cell>
          <cell r="O46">
            <v>1.0302</v>
          </cell>
          <cell r="P46">
            <v>0</v>
          </cell>
          <cell r="Q46">
            <v>259361</v>
          </cell>
          <cell r="R46">
            <v>0</v>
          </cell>
          <cell r="S46">
            <v>774623</v>
          </cell>
          <cell r="T46">
            <v>428401</v>
          </cell>
          <cell r="U46">
            <v>74883</v>
          </cell>
          <cell r="V46">
            <v>0</v>
          </cell>
        </row>
        <row r="47">
          <cell r="A47" t="str">
            <v>10748</v>
          </cell>
          <cell r="B47" t="str">
            <v>10748</v>
          </cell>
          <cell r="C47" t="str">
            <v xml:space="preserve">Westview of Derby                   </v>
          </cell>
          <cell r="D47">
            <v>43100</v>
          </cell>
          <cell r="E47">
            <v>17740</v>
          </cell>
          <cell r="F47">
            <v>90</v>
          </cell>
          <cell r="G47">
            <v>32850</v>
          </cell>
          <cell r="H47">
            <v>12003</v>
          </cell>
          <cell r="I47">
            <v>62</v>
          </cell>
          <cell r="J47">
            <v>86</v>
          </cell>
          <cell r="K47">
            <v>91</v>
          </cell>
          <cell r="L47">
            <v>30</v>
          </cell>
          <cell r="M47">
            <v>61991</v>
          </cell>
          <cell r="N47">
            <v>1.0399</v>
          </cell>
          <cell r="O47">
            <v>1.0302</v>
          </cell>
          <cell r="P47">
            <v>0</v>
          </cell>
          <cell r="Q47">
            <v>269526</v>
          </cell>
          <cell r="R47">
            <v>84876</v>
          </cell>
          <cell r="S47">
            <v>339037</v>
          </cell>
          <cell r="T47">
            <v>263703</v>
          </cell>
          <cell r="U47">
            <v>0</v>
          </cell>
          <cell r="V47">
            <v>0</v>
          </cell>
        </row>
        <row r="48">
          <cell r="A48" t="str">
            <v>10775</v>
          </cell>
          <cell r="B48" t="str">
            <v>10775</v>
          </cell>
          <cell r="C48" t="str">
            <v xml:space="preserve">Smoky Hill Rehabilitation Center    </v>
          </cell>
          <cell r="D48">
            <v>43100</v>
          </cell>
          <cell r="E48">
            <v>28101</v>
          </cell>
          <cell r="F48">
            <v>90</v>
          </cell>
          <cell r="G48">
            <v>32850</v>
          </cell>
          <cell r="H48">
            <v>19069</v>
          </cell>
          <cell r="I48">
            <v>72</v>
          </cell>
          <cell r="J48">
            <v>57</v>
          </cell>
          <cell r="K48">
            <v>78</v>
          </cell>
          <cell r="L48">
            <v>45</v>
          </cell>
          <cell r="M48">
            <v>101392</v>
          </cell>
          <cell r="N48">
            <v>1.0589999999999999</v>
          </cell>
          <cell r="O48">
            <v>1.0302</v>
          </cell>
          <cell r="P48">
            <v>0</v>
          </cell>
          <cell r="Q48">
            <v>545384</v>
          </cell>
          <cell r="R48">
            <v>83927</v>
          </cell>
          <cell r="S48">
            <v>683649</v>
          </cell>
          <cell r="T48">
            <v>215366</v>
          </cell>
          <cell r="U48">
            <v>31078</v>
          </cell>
          <cell r="V48">
            <v>0</v>
          </cell>
        </row>
        <row r="49">
          <cell r="A49" t="str">
            <v>10782</v>
          </cell>
          <cell r="B49" t="str">
            <v>10782</v>
          </cell>
          <cell r="C49" t="str">
            <v xml:space="preserve">Lakepoint Nursing Center-El Dorado  </v>
          </cell>
          <cell r="D49">
            <v>43100</v>
          </cell>
          <cell r="E49">
            <v>19137</v>
          </cell>
          <cell r="F49">
            <v>65</v>
          </cell>
          <cell r="G49">
            <v>27345</v>
          </cell>
          <cell r="H49">
            <v>10437</v>
          </cell>
          <cell r="I49">
            <v>82</v>
          </cell>
          <cell r="J49">
            <v>51</v>
          </cell>
          <cell r="K49">
            <v>83</v>
          </cell>
          <cell r="L49">
            <v>72</v>
          </cell>
          <cell r="M49">
            <v>85509</v>
          </cell>
          <cell r="N49">
            <v>1.0442</v>
          </cell>
          <cell r="O49">
            <v>1.0302</v>
          </cell>
          <cell r="P49">
            <v>0</v>
          </cell>
          <cell r="Q49">
            <v>221125</v>
          </cell>
          <cell r="R49">
            <v>0</v>
          </cell>
          <cell r="S49">
            <v>655176</v>
          </cell>
          <cell r="T49">
            <v>443456</v>
          </cell>
          <cell r="U49">
            <v>2097</v>
          </cell>
          <cell r="V49">
            <v>992</v>
          </cell>
        </row>
        <row r="50">
          <cell r="A50" t="str">
            <v>10805</v>
          </cell>
          <cell r="B50" t="str">
            <v>10805</v>
          </cell>
          <cell r="C50" t="str">
            <v xml:space="preserve">Trinity Nursing &amp; Rehab Ctr         </v>
          </cell>
          <cell r="D50">
            <v>43100</v>
          </cell>
          <cell r="E50">
            <v>35354</v>
          </cell>
          <cell r="F50">
            <v>120</v>
          </cell>
          <cell r="G50">
            <v>43800</v>
          </cell>
          <cell r="H50">
            <v>26391</v>
          </cell>
          <cell r="I50">
            <v>138</v>
          </cell>
          <cell r="J50">
            <v>90</v>
          </cell>
          <cell r="K50">
            <v>116</v>
          </cell>
          <cell r="L50">
            <v>52</v>
          </cell>
          <cell r="M50">
            <v>143175</v>
          </cell>
          <cell r="N50">
            <v>1.0817000000000001</v>
          </cell>
          <cell r="O50">
            <v>1.0302</v>
          </cell>
          <cell r="P50">
            <v>0</v>
          </cell>
          <cell r="Q50">
            <v>846416</v>
          </cell>
          <cell r="R50">
            <v>0</v>
          </cell>
          <cell r="S50">
            <v>1379712</v>
          </cell>
          <cell r="T50">
            <v>546536</v>
          </cell>
          <cell r="U50">
            <v>0</v>
          </cell>
          <cell r="V50">
            <v>133156</v>
          </cell>
        </row>
        <row r="51">
          <cell r="A51" t="str">
            <v>10826</v>
          </cell>
          <cell r="B51" t="str">
            <v>10826</v>
          </cell>
          <cell r="C51" t="str">
            <v xml:space="preserve">Medicalodges Atchison               </v>
          </cell>
          <cell r="D51">
            <v>43100</v>
          </cell>
          <cell r="E51">
            <v>12807</v>
          </cell>
          <cell r="F51">
            <v>45</v>
          </cell>
          <cell r="G51">
            <v>16425</v>
          </cell>
          <cell r="H51">
            <v>6463</v>
          </cell>
          <cell r="I51">
            <v>51</v>
          </cell>
          <cell r="J51">
            <v>42</v>
          </cell>
          <cell r="K51">
            <v>52</v>
          </cell>
          <cell r="L51">
            <v>32</v>
          </cell>
          <cell r="M51">
            <v>58725</v>
          </cell>
          <cell r="N51">
            <v>1.0422</v>
          </cell>
          <cell r="O51">
            <v>1.0302</v>
          </cell>
          <cell r="P51">
            <v>0</v>
          </cell>
          <cell r="Q51">
            <v>252774</v>
          </cell>
          <cell r="R51">
            <v>71527</v>
          </cell>
          <cell r="S51">
            <v>414917</v>
          </cell>
          <cell r="T51">
            <v>198567</v>
          </cell>
          <cell r="U51">
            <v>46185</v>
          </cell>
          <cell r="V51">
            <v>29810</v>
          </cell>
        </row>
        <row r="52">
          <cell r="A52" t="str">
            <v>10855</v>
          </cell>
          <cell r="B52" t="str">
            <v>10855</v>
          </cell>
          <cell r="C52" t="str">
            <v xml:space="preserve">Woodlawn Care and Rehab, LLC        </v>
          </cell>
          <cell r="D52">
            <v>43100</v>
          </cell>
          <cell r="E52">
            <v>23613</v>
          </cell>
          <cell r="F52">
            <v>93</v>
          </cell>
          <cell r="G52">
            <v>33945</v>
          </cell>
          <cell r="H52">
            <v>19931</v>
          </cell>
          <cell r="I52">
            <v>77</v>
          </cell>
          <cell r="J52">
            <v>132</v>
          </cell>
          <cell r="K52">
            <v>57</v>
          </cell>
          <cell r="L52">
            <v>16</v>
          </cell>
          <cell r="M52">
            <v>101419</v>
          </cell>
          <cell r="N52">
            <v>1.1301000000000001</v>
          </cell>
          <cell r="O52">
            <v>1.0302</v>
          </cell>
          <cell r="P52">
            <v>0</v>
          </cell>
          <cell r="Q52">
            <v>360547</v>
          </cell>
          <cell r="R52">
            <v>231875</v>
          </cell>
          <cell r="S52">
            <v>455189</v>
          </cell>
          <cell r="T52">
            <v>513040</v>
          </cell>
          <cell r="U52">
            <v>9609</v>
          </cell>
          <cell r="V52">
            <v>0</v>
          </cell>
        </row>
        <row r="53">
          <cell r="A53" t="str">
            <v>10894</v>
          </cell>
          <cell r="B53" t="str">
            <v>10894</v>
          </cell>
          <cell r="C53" t="str">
            <v>Meadowlark Hills Retirement Communit</v>
          </cell>
          <cell r="D53">
            <v>43100</v>
          </cell>
          <cell r="E53">
            <v>42329</v>
          </cell>
          <cell r="F53">
            <v>134</v>
          </cell>
          <cell r="G53">
            <v>48910</v>
          </cell>
          <cell r="H53">
            <v>17159</v>
          </cell>
          <cell r="I53">
            <v>282</v>
          </cell>
          <cell r="J53">
            <v>171</v>
          </cell>
          <cell r="K53">
            <v>276</v>
          </cell>
          <cell r="L53">
            <v>185</v>
          </cell>
          <cell r="M53">
            <v>228390</v>
          </cell>
          <cell r="N53">
            <v>1.0066999999999999</v>
          </cell>
          <cell r="O53">
            <v>1.0302</v>
          </cell>
          <cell r="P53">
            <v>0</v>
          </cell>
          <cell r="Q53">
            <v>1109265</v>
          </cell>
          <cell r="R53">
            <v>664542</v>
          </cell>
          <cell r="S53">
            <v>986565</v>
          </cell>
          <cell r="T53">
            <v>1312246</v>
          </cell>
          <cell r="U53">
            <v>0</v>
          </cell>
          <cell r="V53">
            <v>0</v>
          </cell>
        </row>
        <row r="54">
          <cell r="A54" t="str">
            <v>10918</v>
          </cell>
          <cell r="B54" t="str">
            <v>10918</v>
          </cell>
          <cell r="C54" t="str">
            <v xml:space="preserve">Legacy on 10th Ave.                 </v>
          </cell>
          <cell r="D54">
            <v>43100</v>
          </cell>
          <cell r="E54">
            <v>22332</v>
          </cell>
          <cell r="F54">
            <v>76</v>
          </cell>
          <cell r="G54">
            <v>27740</v>
          </cell>
          <cell r="H54">
            <v>16386</v>
          </cell>
          <cell r="I54">
            <v>57</v>
          </cell>
          <cell r="J54">
            <v>83</v>
          </cell>
          <cell r="K54">
            <v>65</v>
          </cell>
          <cell r="L54">
            <v>54</v>
          </cell>
          <cell r="M54">
            <v>90787</v>
          </cell>
          <cell r="N54">
            <v>1.1533</v>
          </cell>
          <cell r="O54">
            <v>1.0302</v>
          </cell>
          <cell r="P54">
            <v>0</v>
          </cell>
          <cell r="Q54">
            <v>401729</v>
          </cell>
          <cell r="R54">
            <v>204091</v>
          </cell>
          <cell r="S54">
            <v>536723</v>
          </cell>
          <cell r="T54">
            <v>361685</v>
          </cell>
          <cell r="U54">
            <v>0</v>
          </cell>
          <cell r="V54">
            <v>59496</v>
          </cell>
        </row>
        <row r="55">
          <cell r="A55" t="str">
            <v>10920</v>
          </cell>
          <cell r="B55" t="str">
            <v>10920</v>
          </cell>
          <cell r="C55" t="str">
            <v>Pinnacle Ridge Nursing and Rehabilit</v>
          </cell>
          <cell r="D55">
            <v>43100</v>
          </cell>
          <cell r="E55">
            <v>29457</v>
          </cell>
          <cell r="F55">
            <v>94</v>
          </cell>
          <cell r="G55">
            <v>34310</v>
          </cell>
          <cell r="H55">
            <v>20366</v>
          </cell>
          <cell r="I55">
            <v>80</v>
          </cell>
          <cell r="J55">
            <v>144</v>
          </cell>
          <cell r="K55">
            <v>46</v>
          </cell>
          <cell r="L55">
            <v>6</v>
          </cell>
          <cell r="M55">
            <v>93734</v>
          </cell>
          <cell r="N55">
            <v>1.0288999999999999</v>
          </cell>
          <cell r="O55">
            <v>1.0302</v>
          </cell>
          <cell r="P55">
            <v>0</v>
          </cell>
          <cell r="Q55">
            <v>350980</v>
          </cell>
          <cell r="R55">
            <v>184614</v>
          </cell>
          <cell r="S55">
            <v>712822</v>
          </cell>
          <cell r="T55">
            <v>387352</v>
          </cell>
          <cell r="U55">
            <v>44488</v>
          </cell>
          <cell r="V55">
            <v>316993</v>
          </cell>
        </row>
        <row r="56">
          <cell r="A56" t="str">
            <v>10952</v>
          </cell>
          <cell r="B56" t="str">
            <v>10952</v>
          </cell>
          <cell r="C56" t="str">
            <v>Kenwood View Health and Rehab Center</v>
          </cell>
          <cell r="D56">
            <v>43100</v>
          </cell>
          <cell r="E56">
            <v>25421</v>
          </cell>
          <cell r="F56">
            <v>82</v>
          </cell>
          <cell r="G56">
            <v>29930</v>
          </cell>
          <cell r="H56">
            <v>18469</v>
          </cell>
          <cell r="I56">
            <v>76</v>
          </cell>
          <cell r="J56">
            <v>70</v>
          </cell>
          <cell r="K56">
            <v>77</v>
          </cell>
          <cell r="L56">
            <v>46</v>
          </cell>
          <cell r="M56">
            <v>100914</v>
          </cell>
          <cell r="N56">
            <v>1.0671999999999999</v>
          </cell>
          <cell r="O56">
            <v>1.0302</v>
          </cell>
          <cell r="P56">
            <v>0</v>
          </cell>
          <cell r="Q56">
            <v>353510</v>
          </cell>
          <cell r="R56">
            <v>0</v>
          </cell>
          <cell r="S56">
            <v>630671</v>
          </cell>
          <cell r="T56">
            <v>742821</v>
          </cell>
          <cell r="U56">
            <v>0</v>
          </cell>
          <cell r="V56">
            <v>8460</v>
          </cell>
        </row>
        <row r="57">
          <cell r="A57" t="str">
            <v>10973</v>
          </cell>
          <cell r="B57" t="str">
            <v>10973</v>
          </cell>
          <cell r="C57" t="str">
            <v xml:space="preserve">Life Care Center of Osawatomie      </v>
          </cell>
          <cell r="D57">
            <v>43100</v>
          </cell>
          <cell r="E57">
            <v>21089</v>
          </cell>
          <cell r="F57">
            <v>110</v>
          </cell>
          <cell r="G57">
            <v>40150</v>
          </cell>
          <cell r="H57">
            <v>11817</v>
          </cell>
          <cell r="I57">
            <v>110</v>
          </cell>
          <cell r="J57">
            <v>123</v>
          </cell>
          <cell r="K57">
            <v>93</v>
          </cell>
          <cell r="L57">
            <v>56</v>
          </cell>
          <cell r="M57">
            <v>91522</v>
          </cell>
          <cell r="N57">
            <v>1.2089000000000001</v>
          </cell>
          <cell r="O57">
            <v>1.0302</v>
          </cell>
          <cell r="P57">
            <v>0</v>
          </cell>
          <cell r="Q57">
            <v>585226</v>
          </cell>
          <cell r="R57">
            <v>0</v>
          </cell>
          <cell r="S57">
            <v>599004</v>
          </cell>
          <cell r="T57">
            <v>578577</v>
          </cell>
          <cell r="U57">
            <v>0</v>
          </cell>
          <cell r="V57">
            <v>4273</v>
          </cell>
        </row>
        <row r="58">
          <cell r="A58" t="str">
            <v>10996</v>
          </cell>
          <cell r="B58" t="str">
            <v>10996</v>
          </cell>
          <cell r="C58" t="str">
            <v xml:space="preserve">Downs Care &amp; Rehab Center, LLC      </v>
          </cell>
          <cell r="D58">
            <v>43100</v>
          </cell>
          <cell r="E58">
            <v>13263</v>
          </cell>
          <cell r="F58">
            <v>45</v>
          </cell>
          <cell r="G58">
            <v>16425</v>
          </cell>
          <cell r="H58">
            <v>5194</v>
          </cell>
          <cell r="I58">
            <v>56</v>
          </cell>
          <cell r="J58">
            <v>30</v>
          </cell>
          <cell r="K58">
            <v>68</v>
          </cell>
          <cell r="L58">
            <v>54</v>
          </cell>
          <cell r="M58">
            <v>53707</v>
          </cell>
          <cell r="N58">
            <v>1.0288999999999999</v>
          </cell>
          <cell r="O58">
            <v>1.0302</v>
          </cell>
          <cell r="P58">
            <v>0</v>
          </cell>
          <cell r="Q58">
            <v>292575</v>
          </cell>
          <cell r="R58">
            <v>1402</v>
          </cell>
          <cell r="S58">
            <v>495109</v>
          </cell>
          <cell r="T58">
            <v>480207</v>
          </cell>
          <cell r="U58">
            <v>0</v>
          </cell>
          <cell r="V58">
            <v>1111</v>
          </cell>
        </row>
        <row r="59">
          <cell r="A59" t="str">
            <v>11018</v>
          </cell>
          <cell r="B59" t="str">
            <v>11018</v>
          </cell>
          <cell r="C59" t="str">
            <v xml:space="preserve">Pioneer Manor                       </v>
          </cell>
          <cell r="D59">
            <v>43100</v>
          </cell>
          <cell r="E59">
            <v>25933</v>
          </cell>
          <cell r="F59">
            <v>77</v>
          </cell>
          <cell r="G59">
            <v>28105</v>
          </cell>
          <cell r="H59">
            <v>10553</v>
          </cell>
          <cell r="I59">
            <v>106</v>
          </cell>
          <cell r="J59">
            <v>52</v>
          </cell>
          <cell r="K59">
            <v>114</v>
          </cell>
          <cell r="L59">
            <v>95</v>
          </cell>
          <cell r="M59">
            <v>129255</v>
          </cell>
          <cell r="N59">
            <v>0.89190000000000003</v>
          </cell>
          <cell r="O59">
            <v>1.0302</v>
          </cell>
          <cell r="P59">
            <v>0</v>
          </cell>
          <cell r="Q59">
            <v>196248</v>
          </cell>
          <cell r="R59">
            <v>99037</v>
          </cell>
          <cell r="S59">
            <v>1090869</v>
          </cell>
          <cell r="T59">
            <v>763145</v>
          </cell>
          <cell r="U59">
            <v>62893</v>
          </cell>
          <cell r="V59">
            <v>43845</v>
          </cell>
        </row>
        <row r="60">
          <cell r="A60" t="str">
            <v>11029</v>
          </cell>
          <cell r="B60" t="str">
            <v>11029</v>
          </cell>
          <cell r="C60" t="str">
            <v xml:space="preserve">Halstead Health and Rehab Center    </v>
          </cell>
          <cell r="D60">
            <v>43100</v>
          </cell>
          <cell r="E60">
            <v>13435</v>
          </cell>
          <cell r="F60">
            <v>60</v>
          </cell>
          <cell r="G60">
            <v>21900</v>
          </cell>
          <cell r="H60">
            <v>9321</v>
          </cell>
          <cell r="I60">
            <v>45</v>
          </cell>
          <cell r="J60">
            <v>87</v>
          </cell>
          <cell r="K60">
            <v>64</v>
          </cell>
          <cell r="L60">
            <v>14</v>
          </cell>
          <cell r="M60">
            <v>57981</v>
          </cell>
          <cell r="N60">
            <v>1.0218</v>
          </cell>
          <cell r="O60">
            <v>1.0302</v>
          </cell>
          <cell r="P60">
            <v>0</v>
          </cell>
          <cell r="Q60">
            <v>206917</v>
          </cell>
          <cell r="R60">
            <v>63054</v>
          </cell>
          <cell r="S60">
            <v>291603</v>
          </cell>
          <cell r="T60">
            <v>312934</v>
          </cell>
          <cell r="U60">
            <v>101841</v>
          </cell>
          <cell r="V60">
            <v>0</v>
          </cell>
        </row>
        <row r="61">
          <cell r="A61" t="str">
            <v>11030</v>
          </cell>
          <cell r="B61" t="str">
            <v>11031</v>
          </cell>
          <cell r="C61" t="str">
            <v xml:space="preserve">Riverbend Post Acute Rehabilitation </v>
          </cell>
          <cell r="D61">
            <v>43100</v>
          </cell>
          <cell r="E61">
            <v>44532</v>
          </cell>
          <cell r="F61">
            <v>141</v>
          </cell>
          <cell r="G61">
            <v>55085</v>
          </cell>
          <cell r="H61">
            <v>33640</v>
          </cell>
          <cell r="I61">
            <v>163</v>
          </cell>
          <cell r="J61">
            <v>172</v>
          </cell>
          <cell r="K61">
            <v>205</v>
          </cell>
          <cell r="L61">
            <v>94</v>
          </cell>
          <cell r="M61">
            <v>181240</v>
          </cell>
          <cell r="N61">
            <v>1.1194999999999999</v>
          </cell>
          <cell r="O61">
            <v>1.0302</v>
          </cell>
          <cell r="P61">
            <v>0</v>
          </cell>
          <cell r="Q61">
            <v>1016251</v>
          </cell>
          <cell r="R61">
            <v>0</v>
          </cell>
          <cell r="S61">
            <v>1662405</v>
          </cell>
          <cell r="T61">
            <v>755238</v>
          </cell>
          <cell r="U61">
            <v>0</v>
          </cell>
          <cell r="V61">
            <v>64216</v>
          </cell>
        </row>
        <row r="62">
          <cell r="A62" t="str">
            <v>11052</v>
          </cell>
          <cell r="B62" t="str">
            <v>11052</v>
          </cell>
          <cell r="C62" t="str">
            <v xml:space="preserve">Wichita Presbyterian Manor          </v>
          </cell>
          <cell r="D62">
            <v>43100</v>
          </cell>
          <cell r="E62">
            <v>16660</v>
          </cell>
          <cell r="F62">
            <v>50</v>
          </cell>
          <cell r="G62">
            <v>18250</v>
          </cell>
          <cell r="H62">
            <v>3134</v>
          </cell>
          <cell r="I62">
            <v>135</v>
          </cell>
          <cell r="J62">
            <v>83</v>
          </cell>
          <cell r="K62">
            <v>118</v>
          </cell>
          <cell r="L62">
            <v>90</v>
          </cell>
          <cell r="M62">
            <v>88485</v>
          </cell>
          <cell r="N62">
            <v>1.0665</v>
          </cell>
          <cell r="O62">
            <v>1.0302</v>
          </cell>
          <cell r="P62">
            <v>0</v>
          </cell>
          <cell r="Q62">
            <v>332603</v>
          </cell>
          <cell r="R62">
            <v>258861</v>
          </cell>
          <cell r="S62">
            <v>417986</v>
          </cell>
          <cell r="T62">
            <v>609525</v>
          </cell>
          <cell r="U62">
            <v>0</v>
          </cell>
          <cell r="V62">
            <v>0</v>
          </cell>
        </row>
        <row r="63">
          <cell r="A63" t="str">
            <v>11078</v>
          </cell>
          <cell r="B63" t="str">
            <v>11078</v>
          </cell>
          <cell r="C63" t="str">
            <v xml:space="preserve">Diversicare of Hutchinson           </v>
          </cell>
          <cell r="D63">
            <v>43100</v>
          </cell>
          <cell r="E63">
            <v>22419</v>
          </cell>
          <cell r="F63">
            <v>73</v>
          </cell>
          <cell r="G63">
            <v>26645</v>
          </cell>
          <cell r="H63">
            <v>11979</v>
          </cell>
          <cell r="I63">
            <v>67</v>
          </cell>
          <cell r="J63">
            <v>46</v>
          </cell>
          <cell r="K63">
            <v>62</v>
          </cell>
          <cell r="L63">
            <v>42</v>
          </cell>
          <cell r="M63">
            <v>85484</v>
          </cell>
          <cell r="N63">
            <v>1.1287</v>
          </cell>
          <cell r="O63">
            <v>1.0302</v>
          </cell>
          <cell r="P63">
            <v>0</v>
          </cell>
          <cell r="Q63">
            <v>421015</v>
          </cell>
          <cell r="R63">
            <v>108286</v>
          </cell>
          <cell r="S63">
            <v>683352</v>
          </cell>
          <cell r="T63">
            <v>281078</v>
          </cell>
          <cell r="U63">
            <v>0</v>
          </cell>
          <cell r="V63">
            <v>0</v>
          </cell>
        </row>
        <row r="64">
          <cell r="A64" t="str">
            <v>11080</v>
          </cell>
          <cell r="B64" t="str">
            <v>11080</v>
          </cell>
          <cell r="C64" t="str">
            <v xml:space="preserve">Diversicare of Haysville            </v>
          </cell>
          <cell r="D64">
            <v>43100</v>
          </cell>
          <cell r="E64">
            <v>39237</v>
          </cell>
          <cell r="F64">
            <v>119</v>
          </cell>
          <cell r="G64">
            <v>43435</v>
          </cell>
          <cell r="H64">
            <v>23581</v>
          </cell>
          <cell r="I64">
            <v>98</v>
          </cell>
          <cell r="J64">
            <v>120</v>
          </cell>
          <cell r="K64">
            <v>110</v>
          </cell>
          <cell r="L64">
            <v>51</v>
          </cell>
          <cell r="M64">
            <v>139901</v>
          </cell>
          <cell r="N64">
            <v>1.1983999999999999</v>
          </cell>
          <cell r="O64">
            <v>1.0302</v>
          </cell>
          <cell r="P64">
            <v>0</v>
          </cell>
          <cell r="Q64">
            <v>864408</v>
          </cell>
          <cell r="R64">
            <v>30577</v>
          </cell>
          <cell r="S64">
            <v>1303696</v>
          </cell>
          <cell r="T64">
            <v>392844</v>
          </cell>
          <cell r="U64">
            <v>10133</v>
          </cell>
          <cell r="V64">
            <v>0</v>
          </cell>
        </row>
        <row r="65">
          <cell r="A65" t="str">
            <v>11096</v>
          </cell>
          <cell r="B65" t="str">
            <v>11096</v>
          </cell>
          <cell r="C65" t="str">
            <v xml:space="preserve">Medicalodges Leavenworth            </v>
          </cell>
          <cell r="D65">
            <v>43100</v>
          </cell>
          <cell r="E65">
            <v>14540</v>
          </cell>
          <cell r="F65">
            <v>45</v>
          </cell>
          <cell r="G65">
            <v>20950</v>
          </cell>
          <cell r="H65">
            <v>7721</v>
          </cell>
          <cell r="I65">
            <v>38</v>
          </cell>
          <cell r="J65">
            <v>51</v>
          </cell>
          <cell r="K65">
            <v>46</v>
          </cell>
          <cell r="L65">
            <v>19</v>
          </cell>
          <cell r="M65">
            <v>39554</v>
          </cell>
          <cell r="N65">
            <v>0.97419999999999995</v>
          </cell>
          <cell r="O65">
            <v>1.0302</v>
          </cell>
          <cell r="P65">
            <v>0</v>
          </cell>
          <cell r="Q65">
            <v>65992</v>
          </cell>
          <cell r="R65">
            <v>23963</v>
          </cell>
          <cell r="S65">
            <v>301048</v>
          </cell>
          <cell r="T65">
            <v>288772</v>
          </cell>
          <cell r="U65">
            <v>0</v>
          </cell>
          <cell r="V65">
            <v>423501</v>
          </cell>
        </row>
        <row r="66">
          <cell r="A66" t="str">
            <v>11107</v>
          </cell>
          <cell r="B66" t="str">
            <v>11107</v>
          </cell>
          <cell r="C66" t="str">
            <v xml:space="preserve">Medicalodges Clay Center            </v>
          </cell>
          <cell r="D66">
            <v>43100</v>
          </cell>
          <cell r="E66">
            <v>10942</v>
          </cell>
          <cell r="F66">
            <v>45</v>
          </cell>
          <cell r="G66">
            <v>17511</v>
          </cell>
          <cell r="H66">
            <v>6229</v>
          </cell>
          <cell r="I66">
            <v>49</v>
          </cell>
          <cell r="J66">
            <v>38</v>
          </cell>
          <cell r="K66">
            <v>59</v>
          </cell>
          <cell r="L66">
            <v>32</v>
          </cell>
          <cell r="M66">
            <v>46322</v>
          </cell>
          <cell r="N66">
            <v>0.9587</v>
          </cell>
          <cell r="O66">
            <v>1.0302</v>
          </cell>
          <cell r="P66">
            <v>0</v>
          </cell>
          <cell r="Q66">
            <v>64014</v>
          </cell>
          <cell r="R66">
            <v>115658</v>
          </cell>
          <cell r="S66">
            <v>263938</v>
          </cell>
          <cell r="T66">
            <v>319211</v>
          </cell>
          <cell r="U66">
            <v>3710</v>
          </cell>
          <cell r="V66">
            <v>27948</v>
          </cell>
        </row>
        <row r="67">
          <cell r="A67" t="str">
            <v>11121</v>
          </cell>
          <cell r="B67" t="str">
            <v>11121</v>
          </cell>
          <cell r="C67" t="str">
            <v xml:space="preserve">Brookside Manor                     </v>
          </cell>
          <cell r="D67">
            <v>43100</v>
          </cell>
          <cell r="E67">
            <v>24139</v>
          </cell>
          <cell r="F67">
            <v>72</v>
          </cell>
          <cell r="G67">
            <v>26280</v>
          </cell>
          <cell r="H67">
            <v>11403</v>
          </cell>
          <cell r="I67">
            <v>157</v>
          </cell>
          <cell r="J67">
            <v>97</v>
          </cell>
          <cell r="K67">
            <v>153</v>
          </cell>
          <cell r="L67">
            <v>70</v>
          </cell>
          <cell r="M67">
            <v>96631</v>
          </cell>
          <cell r="N67">
            <v>1.0483</v>
          </cell>
          <cell r="O67">
            <v>1.0302</v>
          </cell>
          <cell r="P67">
            <v>0</v>
          </cell>
          <cell r="Q67">
            <v>149588</v>
          </cell>
          <cell r="R67">
            <v>284713</v>
          </cell>
          <cell r="S67">
            <v>663258</v>
          </cell>
          <cell r="T67">
            <v>436649</v>
          </cell>
          <cell r="U67">
            <v>0</v>
          </cell>
          <cell r="V67">
            <v>3446</v>
          </cell>
        </row>
        <row r="68">
          <cell r="A68" t="str">
            <v>11144</v>
          </cell>
          <cell r="B68" t="str">
            <v>11144</v>
          </cell>
          <cell r="C68" t="str">
            <v xml:space="preserve">Heritage Health Care Center         </v>
          </cell>
          <cell r="D68">
            <v>43100</v>
          </cell>
          <cell r="E68">
            <v>17428</v>
          </cell>
          <cell r="F68">
            <v>53</v>
          </cell>
          <cell r="G68">
            <v>19345</v>
          </cell>
          <cell r="H68">
            <v>11353</v>
          </cell>
          <cell r="I68">
            <v>57</v>
          </cell>
          <cell r="J68">
            <v>47</v>
          </cell>
          <cell r="K68">
            <v>62</v>
          </cell>
          <cell r="L68">
            <v>32</v>
          </cell>
          <cell r="M68">
            <v>63452</v>
          </cell>
          <cell r="N68">
            <v>1.1445000000000001</v>
          </cell>
          <cell r="O68">
            <v>1.0302</v>
          </cell>
          <cell r="P68">
            <v>0</v>
          </cell>
          <cell r="Q68">
            <v>244119</v>
          </cell>
          <cell r="R68">
            <v>66011</v>
          </cell>
          <cell r="S68">
            <v>418946</v>
          </cell>
          <cell r="T68">
            <v>336388</v>
          </cell>
          <cell r="U68">
            <v>0</v>
          </cell>
          <cell r="V68">
            <v>0</v>
          </cell>
        </row>
        <row r="69">
          <cell r="A69" t="str">
            <v>11155</v>
          </cell>
          <cell r="B69" t="str">
            <v>11155</v>
          </cell>
          <cell r="C69" t="str">
            <v xml:space="preserve">Tonganoxie Nursing Center           </v>
          </cell>
          <cell r="D69">
            <v>43100</v>
          </cell>
          <cell r="E69">
            <v>25126</v>
          </cell>
          <cell r="F69">
            <v>90</v>
          </cell>
          <cell r="G69">
            <v>32850</v>
          </cell>
          <cell r="H69">
            <v>17970</v>
          </cell>
          <cell r="I69">
            <v>129</v>
          </cell>
          <cell r="J69">
            <v>106</v>
          </cell>
          <cell r="K69">
            <v>89</v>
          </cell>
          <cell r="L69">
            <v>45</v>
          </cell>
          <cell r="M69">
            <v>82707</v>
          </cell>
          <cell r="N69">
            <v>1.0629</v>
          </cell>
          <cell r="O69">
            <v>1.0302</v>
          </cell>
          <cell r="P69">
            <v>0</v>
          </cell>
          <cell r="Q69">
            <v>349880</v>
          </cell>
          <cell r="R69">
            <v>0</v>
          </cell>
          <cell r="S69">
            <v>788578</v>
          </cell>
          <cell r="T69">
            <v>371636</v>
          </cell>
          <cell r="U69">
            <v>7215</v>
          </cell>
          <cell r="V69">
            <v>40655</v>
          </cell>
        </row>
        <row r="70">
          <cell r="A70" t="str">
            <v>11175</v>
          </cell>
          <cell r="B70" t="str">
            <v>11175</v>
          </cell>
          <cell r="C70" t="str">
            <v xml:space="preserve">Lawrence Presbyterian Manor         </v>
          </cell>
          <cell r="D70">
            <v>43100</v>
          </cell>
          <cell r="E70">
            <v>14315</v>
          </cell>
          <cell r="F70">
            <v>40</v>
          </cell>
          <cell r="G70">
            <v>14600</v>
          </cell>
          <cell r="H70">
            <v>4192</v>
          </cell>
          <cell r="I70">
            <v>90</v>
          </cell>
          <cell r="J70">
            <v>80</v>
          </cell>
          <cell r="K70">
            <v>82</v>
          </cell>
          <cell r="L70">
            <v>46</v>
          </cell>
          <cell r="M70">
            <v>55674</v>
          </cell>
          <cell r="N70">
            <v>0.98160000000000003</v>
          </cell>
          <cell r="O70">
            <v>1.0302</v>
          </cell>
          <cell r="P70">
            <v>0</v>
          </cell>
          <cell r="Q70">
            <v>186880</v>
          </cell>
          <cell r="R70">
            <v>47397</v>
          </cell>
          <cell r="S70">
            <v>385380</v>
          </cell>
          <cell r="T70">
            <v>292588</v>
          </cell>
          <cell r="U70">
            <v>0</v>
          </cell>
          <cell r="V70">
            <v>145326</v>
          </cell>
        </row>
        <row r="71">
          <cell r="A71" t="str">
            <v>11187</v>
          </cell>
          <cell r="B71" t="str">
            <v>11187</v>
          </cell>
          <cell r="C71" t="str">
            <v xml:space="preserve">Salina Windsor SNF OPCO, LLC        </v>
          </cell>
          <cell r="D71">
            <v>43100</v>
          </cell>
          <cell r="E71">
            <v>14556</v>
          </cell>
          <cell r="F71">
            <v>45</v>
          </cell>
          <cell r="G71">
            <v>16425</v>
          </cell>
          <cell r="H71">
            <v>8272</v>
          </cell>
          <cell r="I71">
            <v>54</v>
          </cell>
          <cell r="J71">
            <v>43</v>
          </cell>
          <cell r="K71">
            <v>59</v>
          </cell>
          <cell r="L71">
            <v>38</v>
          </cell>
          <cell r="M71">
            <v>52925</v>
          </cell>
          <cell r="N71">
            <v>1.0330999999999999</v>
          </cell>
          <cell r="O71">
            <v>1.0302</v>
          </cell>
          <cell r="P71">
            <v>0</v>
          </cell>
          <cell r="Q71">
            <v>207806</v>
          </cell>
          <cell r="R71">
            <v>98087</v>
          </cell>
          <cell r="S71">
            <v>411096</v>
          </cell>
          <cell r="T71">
            <v>220975</v>
          </cell>
          <cell r="U71">
            <v>0</v>
          </cell>
          <cell r="V71">
            <v>214</v>
          </cell>
        </row>
        <row r="72">
          <cell r="A72" t="str">
            <v>11197</v>
          </cell>
          <cell r="B72" t="str">
            <v>11197</v>
          </cell>
          <cell r="C72" t="str">
            <v xml:space="preserve">Medicalodges Goddard                </v>
          </cell>
          <cell r="D72">
            <v>43100</v>
          </cell>
          <cell r="E72">
            <v>17610</v>
          </cell>
          <cell r="F72">
            <v>60</v>
          </cell>
          <cell r="G72">
            <v>21900</v>
          </cell>
          <cell r="H72">
            <v>7968</v>
          </cell>
          <cell r="I72">
            <v>78</v>
          </cell>
          <cell r="J72">
            <v>69</v>
          </cell>
          <cell r="K72">
            <v>72</v>
          </cell>
          <cell r="L72">
            <v>47</v>
          </cell>
          <cell r="M72">
            <v>72459</v>
          </cell>
          <cell r="N72">
            <v>0.99670000000000003</v>
          </cell>
          <cell r="O72">
            <v>1.0302</v>
          </cell>
          <cell r="P72">
            <v>0</v>
          </cell>
          <cell r="Q72">
            <v>189692</v>
          </cell>
          <cell r="R72">
            <v>61185</v>
          </cell>
          <cell r="S72">
            <v>525749</v>
          </cell>
          <cell r="T72">
            <v>398401</v>
          </cell>
          <cell r="U72">
            <v>16735</v>
          </cell>
          <cell r="V72">
            <v>5721</v>
          </cell>
        </row>
        <row r="73">
          <cell r="A73" t="str">
            <v>11211</v>
          </cell>
          <cell r="B73" t="str">
            <v>11211</v>
          </cell>
          <cell r="C73" t="str">
            <v xml:space="preserve">Life Care Center of Andover         </v>
          </cell>
          <cell r="D73">
            <v>43100</v>
          </cell>
          <cell r="E73">
            <v>23711</v>
          </cell>
          <cell r="F73">
            <v>154</v>
          </cell>
          <cell r="G73">
            <v>56210</v>
          </cell>
          <cell r="H73">
            <v>15816</v>
          </cell>
          <cell r="I73">
            <v>118</v>
          </cell>
          <cell r="J73">
            <v>142</v>
          </cell>
          <cell r="K73">
            <v>89</v>
          </cell>
          <cell r="L73">
            <v>50</v>
          </cell>
          <cell r="M73">
            <v>109239</v>
          </cell>
          <cell r="N73">
            <v>1.2146999999999999</v>
          </cell>
          <cell r="O73">
            <v>1.0302</v>
          </cell>
          <cell r="P73">
            <v>0</v>
          </cell>
          <cell r="Q73">
            <v>707223</v>
          </cell>
          <cell r="R73">
            <v>0</v>
          </cell>
          <cell r="S73">
            <v>845704</v>
          </cell>
          <cell r="T73">
            <v>351292</v>
          </cell>
          <cell r="U73">
            <v>0</v>
          </cell>
          <cell r="V73">
            <v>0</v>
          </cell>
        </row>
        <row r="74">
          <cell r="A74" t="str">
            <v>11232</v>
          </cell>
          <cell r="B74" t="str">
            <v>11232</v>
          </cell>
          <cell r="C74" t="str">
            <v xml:space="preserve">Emporia Presbyterian Manor          </v>
          </cell>
          <cell r="D74">
            <v>43100</v>
          </cell>
          <cell r="E74">
            <v>19077</v>
          </cell>
          <cell r="F74">
            <v>60</v>
          </cell>
          <cell r="G74">
            <v>21900</v>
          </cell>
          <cell r="H74">
            <v>5284</v>
          </cell>
          <cell r="I74">
            <v>107</v>
          </cell>
          <cell r="J74">
            <v>76</v>
          </cell>
          <cell r="K74">
            <v>111</v>
          </cell>
          <cell r="L74">
            <v>58</v>
          </cell>
          <cell r="M74">
            <v>99508</v>
          </cell>
          <cell r="N74">
            <v>1.0286999999999999</v>
          </cell>
          <cell r="O74">
            <v>1.0302</v>
          </cell>
          <cell r="P74">
            <v>0</v>
          </cell>
          <cell r="Q74">
            <v>488832</v>
          </cell>
          <cell r="R74">
            <v>82883</v>
          </cell>
          <cell r="S74">
            <v>552647</v>
          </cell>
          <cell r="T74">
            <v>392810</v>
          </cell>
          <cell r="U74">
            <v>46308</v>
          </cell>
          <cell r="V74">
            <v>0</v>
          </cell>
        </row>
        <row r="75">
          <cell r="A75" t="str">
            <v>11246</v>
          </cell>
          <cell r="B75" t="str">
            <v>11246</v>
          </cell>
          <cell r="C75" t="str">
            <v xml:space="preserve">Azria Health at Olathe              </v>
          </cell>
          <cell r="D75">
            <v>43100</v>
          </cell>
          <cell r="E75">
            <v>24670</v>
          </cell>
          <cell r="F75">
            <v>85</v>
          </cell>
          <cell r="G75">
            <v>34645</v>
          </cell>
          <cell r="H75">
            <v>19568</v>
          </cell>
          <cell r="I75">
            <v>150</v>
          </cell>
          <cell r="J75">
            <v>220</v>
          </cell>
          <cell r="K75">
            <v>97</v>
          </cell>
          <cell r="L75">
            <v>25</v>
          </cell>
          <cell r="M75">
            <v>141555</v>
          </cell>
          <cell r="N75">
            <v>1.0978000000000001</v>
          </cell>
          <cell r="O75">
            <v>1.0302</v>
          </cell>
          <cell r="P75">
            <v>0</v>
          </cell>
          <cell r="Q75">
            <v>484715</v>
          </cell>
          <cell r="R75">
            <v>0</v>
          </cell>
          <cell r="S75">
            <v>702613</v>
          </cell>
          <cell r="T75">
            <v>534829</v>
          </cell>
          <cell r="U75">
            <v>0</v>
          </cell>
          <cell r="V75">
            <v>755882</v>
          </cell>
        </row>
        <row r="76">
          <cell r="A76" t="str">
            <v>11254</v>
          </cell>
          <cell r="B76" t="str">
            <v>11254</v>
          </cell>
          <cell r="C76" t="str">
            <v xml:space="preserve">McCrite Plaza Health Center         </v>
          </cell>
          <cell r="D76">
            <v>43100</v>
          </cell>
          <cell r="E76">
            <v>22485</v>
          </cell>
          <cell r="F76">
            <v>80</v>
          </cell>
          <cell r="G76">
            <v>29200</v>
          </cell>
          <cell r="H76">
            <v>7982</v>
          </cell>
          <cell r="I76">
            <v>117</v>
          </cell>
          <cell r="J76">
            <v>82</v>
          </cell>
          <cell r="K76">
            <v>122</v>
          </cell>
          <cell r="L76">
            <v>82</v>
          </cell>
          <cell r="M76">
            <v>118436</v>
          </cell>
          <cell r="N76">
            <v>1.0562</v>
          </cell>
          <cell r="O76">
            <v>1.0302</v>
          </cell>
          <cell r="P76">
            <v>0</v>
          </cell>
          <cell r="Q76">
            <v>498186</v>
          </cell>
          <cell r="R76">
            <v>0</v>
          </cell>
          <cell r="S76">
            <v>1017867</v>
          </cell>
          <cell r="T76">
            <v>511805</v>
          </cell>
          <cell r="U76">
            <v>0</v>
          </cell>
          <cell r="V76">
            <v>6148</v>
          </cell>
        </row>
        <row r="77">
          <cell r="A77" t="str">
            <v>11267</v>
          </cell>
          <cell r="B77" t="str">
            <v>11266</v>
          </cell>
          <cell r="C77" t="str">
            <v>Sandpiper Healthcare and Rehab Cente</v>
          </cell>
          <cell r="D77">
            <v>42735</v>
          </cell>
          <cell r="E77">
            <v>39238</v>
          </cell>
          <cell r="F77">
            <v>145</v>
          </cell>
          <cell r="G77">
            <v>53070</v>
          </cell>
          <cell r="H77">
            <v>24122</v>
          </cell>
          <cell r="I77">
            <v>131</v>
          </cell>
          <cell r="J77">
            <v>139</v>
          </cell>
          <cell r="K77">
            <v>123</v>
          </cell>
          <cell r="L77">
            <v>64</v>
          </cell>
          <cell r="M77">
            <v>156749</v>
          </cell>
          <cell r="N77">
            <v>1.0822000000000001</v>
          </cell>
          <cell r="O77">
            <v>1.0302</v>
          </cell>
          <cell r="P77">
            <v>0</v>
          </cell>
          <cell r="Q77">
            <v>786003</v>
          </cell>
          <cell r="R77">
            <v>12522</v>
          </cell>
          <cell r="S77">
            <v>852903</v>
          </cell>
          <cell r="T77">
            <v>973488</v>
          </cell>
          <cell r="U77">
            <v>66039</v>
          </cell>
          <cell r="V77">
            <v>58774</v>
          </cell>
        </row>
        <row r="78">
          <cell r="A78" t="str">
            <v>11276</v>
          </cell>
          <cell r="B78" t="str">
            <v>11276</v>
          </cell>
          <cell r="C78" t="str">
            <v xml:space="preserve">Rolling Hills Health Center         </v>
          </cell>
          <cell r="D78">
            <v>43100</v>
          </cell>
          <cell r="E78">
            <v>32519</v>
          </cell>
          <cell r="F78">
            <v>100</v>
          </cell>
          <cell r="G78">
            <v>36500</v>
          </cell>
          <cell r="H78">
            <v>22327</v>
          </cell>
          <cell r="I78">
            <v>125</v>
          </cell>
          <cell r="J78">
            <v>121</v>
          </cell>
          <cell r="K78">
            <v>124</v>
          </cell>
          <cell r="L78">
            <v>69</v>
          </cell>
          <cell r="M78">
            <v>145576</v>
          </cell>
          <cell r="N78">
            <v>1.0245</v>
          </cell>
          <cell r="O78">
            <v>1.0302</v>
          </cell>
          <cell r="P78">
            <v>0</v>
          </cell>
          <cell r="Q78">
            <v>730352</v>
          </cell>
          <cell r="R78">
            <v>257936</v>
          </cell>
          <cell r="S78">
            <v>730825</v>
          </cell>
          <cell r="T78">
            <v>437065</v>
          </cell>
          <cell r="U78">
            <v>250198</v>
          </cell>
          <cell r="V78">
            <v>0</v>
          </cell>
        </row>
        <row r="79">
          <cell r="A79" t="str">
            <v>11301</v>
          </cell>
          <cell r="B79" t="str">
            <v>11301</v>
          </cell>
          <cell r="C79" t="str">
            <v xml:space="preserve">Garden Terrace at Overland Park     </v>
          </cell>
          <cell r="D79">
            <v>43100</v>
          </cell>
          <cell r="E79">
            <v>57384</v>
          </cell>
          <cell r="F79">
            <v>163</v>
          </cell>
          <cell r="G79">
            <v>59495</v>
          </cell>
          <cell r="H79">
            <v>26758</v>
          </cell>
          <cell r="I79">
            <v>196</v>
          </cell>
          <cell r="J79">
            <v>172</v>
          </cell>
          <cell r="K79">
            <v>192</v>
          </cell>
          <cell r="L79">
            <v>125</v>
          </cell>
          <cell r="M79">
            <v>224190</v>
          </cell>
          <cell r="N79">
            <v>1.1079000000000001</v>
          </cell>
          <cell r="O79">
            <v>1.0302</v>
          </cell>
          <cell r="P79">
            <v>0</v>
          </cell>
          <cell r="Q79">
            <v>849925</v>
          </cell>
          <cell r="R79">
            <v>0</v>
          </cell>
          <cell r="S79">
            <v>2038061</v>
          </cell>
          <cell r="T79">
            <v>1277819</v>
          </cell>
          <cell r="U79">
            <v>0</v>
          </cell>
          <cell r="V79">
            <v>0</v>
          </cell>
        </row>
        <row r="80">
          <cell r="A80" t="str">
            <v>11313</v>
          </cell>
          <cell r="B80" t="str">
            <v>11313</v>
          </cell>
          <cell r="C80" t="str">
            <v>Lakepoint Nursing and Rehabilitation</v>
          </cell>
          <cell r="D80">
            <v>43100</v>
          </cell>
          <cell r="E80">
            <v>34173</v>
          </cell>
          <cell r="F80">
            <v>110</v>
          </cell>
          <cell r="G80">
            <v>40150</v>
          </cell>
          <cell r="H80">
            <v>16544</v>
          </cell>
          <cell r="I80">
            <v>125</v>
          </cell>
          <cell r="J80">
            <v>122</v>
          </cell>
          <cell r="K80">
            <v>106</v>
          </cell>
          <cell r="L80">
            <v>34</v>
          </cell>
          <cell r="M80">
            <v>115918</v>
          </cell>
          <cell r="N80">
            <v>1.0478000000000001</v>
          </cell>
          <cell r="O80">
            <v>1.0302</v>
          </cell>
          <cell r="P80">
            <v>0</v>
          </cell>
          <cell r="Q80">
            <v>251551</v>
          </cell>
          <cell r="R80">
            <v>0</v>
          </cell>
          <cell r="S80">
            <v>961018</v>
          </cell>
          <cell r="T80">
            <v>585392</v>
          </cell>
          <cell r="U80">
            <v>5143</v>
          </cell>
          <cell r="V80">
            <v>0</v>
          </cell>
        </row>
        <row r="81">
          <cell r="A81" t="str">
            <v>11322</v>
          </cell>
          <cell r="B81" t="str">
            <v>11322</v>
          </cell>
          <cell r="C81" t="str">
            <v>Manorcare Health Services of Wichita</v>
          </cell>
          <cell r="D81">
            <v>43100</v>
          </cell>
          <cell r="E81">
            <v>24661</v>
          </cell>
          <cell r="F81">
            <v>118</v>
          </cell>
          <cell r="G81">
            <v>43070</v>
          </cell>
          <cell r="H81">
            <v>15812</v>
          </cell>
          <cell r="I81">
            <v>133</v>
          </cell>
          <cell r="J81">
            <v>92</v>
          </cell>
          <cell r="K81">
            <v>105</v>
          </cell>
          <cell r="L81">
            <v>77</v>
          </cell>
          <cell r="M81">
            <v>99633</v>
          </cell>
          <cell r="N81">
            <v>1.1028</v>
          </cell>
          <cell r="O81">
            <v>1.0302</v>
          </cell>
          <cell r="P81">
            <v>0</v>
          </cell>
          <cell r="Q81">
            <v>556067</v>
          </cell>
          <cell r="R81">
            <v>0</v>
          </cell>
          <cell r="S81">
            <v>632990</v>
          </cell>
          <cell r="T81">
            <v>621769</v>
          </cell>
          <cell r="U81">
            <v>0</v>
          </cell>
          <cell r="V81">
            <v>18938</v>
          </cell>
        </row>
        <row r="82">
          <cell r="A82" t="str">
            <v>11336</v>
          </cell>
          <cell r="B82" t="str">
            <v>11336</v>
          </cell>
          <cell r="C82" t="str">
            <v xml:space="preserve">Promise Skilled Nursing of Overland </v>
          </cell>
          <cell r="D82">
            <v>43100</v>
          </cell>
          <cell r="E82">
            <v>11923</v>
          </cell>
          <cell r="F82">
            <v>44</v>
          </cell>
          <cell r="G82">
            <v>17508</v>
          </cell>
          <cell r="H82">
            <v>9257</v>
          </cell>
          <cell r="I82">
            <v>45</v>
          </cell>
          <cell r="J82">
            <v>61</v>
          </cell>
          <cell r="K82">
            <v>67</v>
          </cell>
          <cell r="L82">
            <v>-16</v>
          </cell>
          <cell r="M82">
            <v>56305</v>
          </cell>
          <cell r="N82">
            <v>1.5963000000000001</v>
          </cell>
          <cell r="O82">
            <v>1.0302</v>
          </cell>
          <cell r="P82">
            <v>0</v>
          </cell>
          <cell r="Q82">
            <v>421388</v>
          </cell>
          <cell r="R82">
            <v>0</v>
          </cell>
          <cell r="S82">
            <v>418437</v>
          </cell>
          <cell r="T82">
            <v>211688</v>
          </cell>
          <cell r="U82">
            <v>0</v>
          </cell>
          <cell r="V82">
            <v>153046</v>
          </cell>
        </row>
        <row r="83">
          <cell r="A83" t="str">
            <v>11345</v>
          </cell>
          <cell r="B83" t="str">
            <v>11345</v>
          </cell>
          <cell r="C83" t="str">
            <v xml:space="preserve">Garden Valley Retirement Village    </v>
          </cell>
          <cell r="D83">
            <v>43100</v>
          </cell>
          <cell r="E83">
            <v>24321</v>
          </cell>
          <cell r="F83">
            <v>82</v>
          </cell>
          <cell r="G83">
            <v>29930</v>
          </cell>
          <cell r="H83">
            <v>12099</v>
          </cell>
          <cell r="I83">
            <v>121</v>
          </cell>
          <cell r="J83">
            <v>80</v>
          </cell>
          <cell r="K83">
            <v>114</v>
          </cell>
          <cell r="L83">
            <v>64</v>
          </cell>
          <cell r="M83">
            <v>107072</v>
          </cell>
          <cell r="N83">
            <v>1.0630999999999999</v>
          </cell>
          <cell r="O83">
            <v>1.0302</v>
          </cell>
          <cell r="P83">
            <v>0</v>
          </cell>
          <cell r="Q83">
            <v>348669</v>
          </cell>
          <cell r="R83">
            <v>134825</v>
          </cell>
          <cell r="S83">
            <v>811166</v>
          </cell>
          <cell r="T83">
            <v>431111</v>
          </cell>
          <cell r="U83">
            <v>35641</v>
          </cell>
          <cell r="V83">
            <v>0</v>
          </cell>
        </row>
        <row r="84">
          <cell r="A84" t="str">
            <v>11355</v>
          </cell>
          <cell r="B84" t="str">
            <v>11355</v>
          </cell>
          <cell r="C84" t="str">
            <v xml:space="preserve">Delmar Gardens of Lenexa            </v>
          </cell>
          <cell r="D84">
            <v>43100</v>
          </cell>
          <cell r="E84">
            <v>69167</v>
          </cell>
          <cell r="F84">
            <v>250</v>
          </cell>
          <cell r="G84">
            <v>91250</v>
          </cell>
          <cell r="H84">
            <v>48675</v>
          </cell>
          <cell r="I84">
            <v>240</v>
          </cell>
          <cell r="J84">
            <v>154</v>
          </cell>
          <cell r="K84">
            <v>201</v>
          </cell>
          <cell r="L84">
            <v>146</v>
          </cell>
          <cell r="M84">
            <v>258879</v>
          </cell>
          <cell r="N84">
            <v>1.0029999999999999</v>
          </cell>
          <cell r="O84">
            <v>1.0302</v>
          </cell>
          <cell r="P84">
            <v>0</v>
          </cell>
          <cell r="Q84">
            <v>1122788</v>
          </cell>
          <cell r="R84">
            <v>445132</v>
          </cell>
          <cell r="S84">
            <v>2479823</v>
          </cell>
          <cell r="T84">
            <v>907286</v>
          </cell>
          <cell r="U84">
            <v>107342</v>
          </cell>
          <cell r="V84">
            <v>0</v>
          </cell>
        </row>
        <row r="85">
          <cell r="A85" t="str">
            <v>11367</v>
          </cell>
          <cell r="B85" t="str">
            <v>11367</v>
          </cell>
          <cell r="C85" t="str">
            <v xml:space="preserve">Holiday Resort                      </v>
          </cell>
          <cell r="D85">
            <v>43100</v>
          </cell>
          <cell r="E85">
            <v>41860</v>
          </cell>
          <cell r="F85">
            <v>120</v>
          </cell>
          <cell r="G85">
            <v>43800</v>
          </cell>
          <cell r="H85">
            <v>24528</v>
          </cell>
          <cell r="I85">
            <v>167</v>
          </cell>
          <cell r="J85">
            <v>183</v>
          </cell>
          <cell r="K85">
            <v>175</v>
          </cell>
          <cell r="L85">
            <v>116</v>
          </cell>
          <cell r="M85">
            <v>155552</v>
          </cell>
          <cell r="N85">
            <v>1.0194000000000001</v>
          </cell>
          <cell r="O85">
            <v>1.0302</v>
          </cell>
          <cell r="P85">
            <v>0</v>
          </cell>
          <cell r="Q85">
            <v>740388</v>
          </cell>
          <cell r="R85">
            <v>317394</v>
          </cell>
          <cell r="S85">
            <v>697737</v>
          </cell>
          <cell r="T85">
            <v>427788</v>
          </cell>
          <cell r="U85">
            <v>211307</v>
          </cell>
          <cell r="V85">
            <v>0</v>
          </cell>
        </row>
        <row r="86">
          <cell r="A86" t="str">
            <v>11378</v>
          </cell>
          <cell r="B86" t="str">
            <v>11378</v>
          </cell>
          <cell r="C86" t="str">
            <v xml:space="preserve">Trinity Manor                       </v>
          </cell>
          <cell r="D86">
            <v>43100</v>
          </cell>
          <cell r="E86">
            <v>20196</v>
          </cell>
          <cell r="F86">
            <v>64</v>
          </cell>
          <cell r="G86">
            <v>23360</v>
          </cell>
          <cell r="H86">
            <v>11106</v>
          </cell>
          <cell r="I86">
            <v>77</v>
          </cell>
          <cell r="J86">
            <v>52</v>
          </cell>
          <cell r="K86">
            <v>78</v>
          </cell>
          <cell r="L86">
            <v>49</v>
          </cell>
          <cell r="M86">
            <v>84443</v>
          </cell>
          <cell r="N86">
            <v>1.056</v>
          </cell>
          <cell r="O86">
            <v>1.0302</v>
          </cell>
          <cell r="P86">
            <v>0</v>
          </cell>
          <cell r="Q86">
            <v>203049</v>
          </cell>
          <cell r="R86">
            <v>180687</v>
          </cell>
          <cell r="S86">
            <v>523578</v>
          </cell>
          <cell r="T86">
            <v>475303</v>
          </cell>
          <cell r="U86">
            <v>25914</v>
          </cell>
          <cell r="V86">
            <v>0</v>
          </cell>
        </row>
        <row r="87">
          <cell r="A87" t="str">
            <v>11388</v>
          </cell>
          <cell r="B87" t="str">
            <v>11388</v>
          </cell>
          <cell r="C87" t="str">
            <v xml:space="preserve">Manorcare Health Services of Topeka </v>
          </cell>
          <cell r="D87">
            <v>43100</v>
          </cell>
          <cell r="E87">
            <v>29917</v>
          </cell>
          <cell r="F87">
            <v>120</v>
          </cell>
          <cell r="G87">
            <v>43800</v>
          </cell>
          <cell r="H87">
            <v>21199</v>
          </cell>
          <cell r="I87">
            <v>122</v>
          </cell>
          <cell r="J87">
            <v>139</v>
          </cell>
          <cell r="K87">
            <v>119</v>
          </cell>
          <cell r="L87">
            <v>63</v>
          </cell>
          <cell r="M87">
            <v>116356</v>
          </cell>
          <cell r="N87">
            <v>1.0541</v>
          </cell>
          <cell r="O87">
            <v>1.0302</v>
          </cell>
          <cell r="P87">
            <v>0</v>
          </cell>
          <cell r="Q87">
            <v>538357</v>
          </cell>
          <cell r="R87">
            <v>0</v>
          </cell>
          <cell r="S87">
            <v>771126</v>
          </cell>
          <cell r="T87">
            <v>612585</v>
          </cell>
          <cell r="U87">
            <v>0</v>
          </cell>
          <cell r="V87">
            <v>386118</v>
          </cell>
        </row>
        <row r="88">
          <cell r="A88" t="str">
            <v>11391</v>
          </cell>
          <cell r="B88" t="str">
            <v>11391</v>
          </cell>
          <cell r="C88" t="str">
            <v xml:space="preserve">Brandon Woods at Alvamar            </v>
          </cell>
          <cell r="D88">
            <v>43100</v>
          </cell>
          <cell r="E88">
            <v>33769</v>
          </cell>
          <cell r="F88">
            <v>140</v>
          </cell>
          <cell r="G88">
            <v>51100</v>
          </cell>
          <cell r="H88">
            <v>16578</v>
          </cell>
          <cell r="I88">
            <v>255</v>
          </cell>
          <cell r="J88">
            <v>177</v>
          </cell>
          <cell r="K88">
            <v>229</v>
          </cell>
          <cell r="L88">
            <v>82</v>
          </cell>
          <cell r="M88">
            <v>153590</v>
          </cell>
          <cell r="N88">
            <v>1.0338000000000001</v>
          </cell>
          <cell r="O88">
            <v>1.0302</v>
          </cell>
          <cell r="P88">
            <v>0</v>
          </cell>
          <cell r="Q88">
            <v>480858</v>
          </cell>
          <cell r="R88">
            <v>266273</v>
          </cell>
          <cell r="S88">
            <v>898963</v>
          </cell>
          <cell r="T88">
            <v>904065</v>
          </cell>
          <cell r="U88">
            <v>67461</v>
          </cell>
          <cell r="V88">
            <v>0</v>
          </cell>
        </row>
        <row r="89">
          <cell r="A89" t="str">
            <v>11414</v>
          </cell>
          <cell r="B89" t="str">
            <v>11413</v>
          </cell>
          <cell r="C89" t="str">
            <v xml:space="preserve">Leisure Terrace                     </v>
          </cell>
          <cell r="D89">
            <v>42735</v>
          </cell>
          <cell r="E89">
            <v>31639</v>
          </cell>
          <cell r="F89">
            <v>110</v>
          </cell>
          <cell r="G89">
            <v>98448</v>
          </cell>
          <cell r="H89">
            <v>24582</v>
          </cell>
          <cell r="I89">
            <v>113</v>
          </cell>
          <cell r="J89">
            <v>205</v>
          </cell>
          <cell r="K89">
            <v>99</v>
          </cell>
          <cell r="L89">
            <v>47</v>
          </cell>
          <cell r="M89">
            <v>109600</v>
          </cell>
          <cell r="N89">
            <v>1.0298</v>
          </cell>
          <cell r="O89">
            <v>1.0302</v>
          </cell>
          <cell r="P89">
            <v>0</v>
          </cell>
          <cell r="Q89">
            <v>768663</v>
          </cell>
          <cell r="R89">
            <v>0</v>
          </cell>
          <cell r="S89">
            <v>804784</v>
          </cell>
          <cell r="T89">
            <v>457854</v>
          </cell>
          <cell r="U89">
            <v>9836</v>
          </cell>
          <cell r="V89">
            <v>0</v>
          </cell>
        </row>
        <row r="90">
          <cell r="A90" t="str">
            <v>11423</v>
          </cell>
          <cell r="B90" t="str">
            <v>11423</v>
          </cell>
          <cell r="C90" t="str">
            <v xml:space="preserve">Villa Saint Joseph                  </v>
          </cell>
          <cell r="D90">
            <v>43100</v>
          </cell>
          <cell r="E90">
            <v>31274</v>
          </cell>
          <cell r="F90">
            <v>132</v>
          </cell>
          <cell r="G90">
            <v>48180</v>
          </cell>
          <cell r="H90">
            <v>14279</v>
          </cell>
          <cell r="I90">
            <v>108</v>
          </cell>
          <cell r="J90">
            <v>165</v>
          </cell>
          <cell r="K90">
            <v>77</v>
          </cell>
          <cell r="L90">
            <v>44</v>
          </cell>
          <cell r="M90">
            <v>122542</v>
          </cell>
          <cell r="N90">
            <v>1.0820000000000001</v>
          </cell>
          <cell r="O90">
            <v>1.0302</v>
          </cell>
          <cell r="P90">
            <v>0</v>
          </cell>
          <cell r="Q90">
            <v>698967</v>
          </cell>
          <cell r="R90">
            <v>172645</v>
          </cell>
          <cell r="S90">
            <v>651369</v>
          </cell>
          <cell r="T90">
            <v>674992</v>
          </cell>
          <cell r="U90">
            <v>43698</v>
          </cell>
          <cell r="V90">
            <v>677779</v>
          </cell>
        </row>
        <row r="91">
          <cell r="A91" t="str">
            <v>11448</v>
          </cell>
          <cell r="B91" t="str">
            <v>11448</v>
          </cell>
          <cell r="C91" t="str">
            <v xml:space="preserve">Medicalodges Independence           </v>
          </cell>
          <cell r="D91">
            <v>43100</v>
          </cell>
          <cell r="E91">
            <v>16731</v>
          </cell>
          <cell r="F91">
            <v>50</v>
          </cell>
          <cell r="G91">
            <v>18250</v>
          </cell>
          <cell r="H91">
            <v>10573</v>
          </cell>
          <cell r="I91">
            <v>54</v>
          </cell>
          <cell r="J91">
            <v>34</v>
          </cell>
          <cell r="K91">
            <v>61</v>
          </cell>
          <cell r="L91">
            <v>37</v>
          </cell>
          <cell r="M91">
            <v>70047</v>
          </cell>
          <cell r="N91">
            <v>1.0092000000000001</v>
          </cell>
          <cell r="O91">
            <v>1.0302</v>
          </cell>
          <cell r="P91">
            <v>0</v>
          </cell>
          <cell r="Q91">
            <v>132089</v>
          </cell>
          <cell r="R91">
            <v>49793</v>
          </cell>
          <cell r="S91">
            <v>466028</v>
          </cell>
          <cell r="T91">
            <v>311803</v>
          </cell>
          <cell r="U91">
            <v>23900</v>
          </cell>
          <cell r="V91">
            <v>0</v>
          </cell>
        </row>
        <row r="92">
          <cell r="A92" t="str">
            <v>11459</v>
          </cell>
          <cell r="B92" t="str">
            <v>11459</v>
          </cell>
          <cell r="C92" t="str">
            <v>Pinnacle Park Nursing and Rehabilita</v>
          </cell>
          <cell r="D92">
            <v>43100</v>
          </cell>
          <cell r="E92">
            <v>20927</v>
          </cell>
          <cell r="F92">
            <v>60</v>
          </cell>
          <cell r="G92">
            <v>21900</v>
          </cell>
          <cell r="H92">
            <v>12915</v>
          </cell>
          <cell r="I92">
            <v>52</v>
          </cell>
          <cell r="J92">
            <v>32</v>
          </cell>
          <cell r="K92">
            <v>50</v>
          </cell>
          <cell r="L92">
            <v>48</v>
          </cell>
          <cell r="M92">
            <v>57092</v>
          </cell>
          <cell r="N92">
            <v>1.0812999999999999</v>
          </cell>
          <cell r="O92">
            <v>1.0302</v>
          </cell>
          <cell r="P92">
            <v>0</v>
          </cell>
          <cell r="Q92">
            <v>151865</v>
          </cell>
          <cell r="R92">
            <v>86232</v>
          </cell>
          <cell r="S92">
            <v>315196</v>
          </cell>
          <cell r="T92">
            <v>398271</v>
          </cell>
          <cell r="U92">
            <v>40269</v>
          </cell>
          <cell r="V92">
            <v>0</v>
          </cell>
        </row>
        <row r="93">
          <cell r="A93" t="str">
            <v>11467</v>
          </cell>
          <cell r="B93" t="str">
            <v>11467</v>
          </cell>
          <cell r="C93" t="str">
            <v xml:space="preserve">Hilltop Lodge Nursing Home          </v>
          </cell>
          <cell r="D93">
            <v>43100</v>
          </cell>
          <cell r="E93">
            <v>29390</v>
          </cell>
          <cell r="F93">
            <v>90</v>
          </cell>
          <cell r="G93">
            <v>34215</v>
          </cell>
          <cell r="H93">
            <v>12253</v>
          </cell>
          <cell r="I93">
            <v>125</v>
          </cell>
          <cell r="J93">
            <v>86</v>
          </cell>
          <cell r="K93">
            <v>143</v>
          </cell>
          <cell r="L93">
            <v>80</v>
          </cell>
          <cell r="M93">
            <v>131208</v>
          </cell>
          <cell r="N93">
            <v>1.0195000000000001</v>
          </cell>
          <cell r="O93">
            <v>1.0302</v>
          </cell>
          <cell r="P93">
            <v>0</v>
          </cell>
          <cell r="Q93">
            <v>312302</v>
          </cell>
          <cell r="R93">
            <v>0</v>
          </cell>
          <cell r="S93">
            <v>1133462</v>
          </cell>
          <cell r="T93">
            <v>337762</v>
          </cell>
          <cell r="U93">
            <v>93821</v>
          </cell>
          <cell r="V93">
            <v>273838</v>
          </cell>
        </row>
        <row r="94">
          <cell r="A94" t="str">
            <v>11478</v>
          </cell>
          <cell r="B94" t="str">
            <v>11478</v>
          </cell>
          <cell r="C94" t="str">
            <v xml:space="preserve">Delmar Gardens of Overland Park     </v>
          </cell>
          <cell r="D94">
            <v>43100</v>
          </cell>
          <cell r="E94">
            <v>34245</v>
          </cell>
          <cell r="F94">
            <v>120</v>
          </cell>
          <cell r="G94">
            <v>43800</v>
          </cell>
          <cell r="H94">
            <v>26743</v>
          </cell>
          <cell r="I94">
            <v>121</v>
          </cell>
          <cell r="J94">
            <v>96</v>
          </cell>
          <cell r="K94">
            <v>117</v>
          </cell>
          <cell r="L94">
            <v>68</v>
          </cell>
          <cell r="M94">
            <v>130254</v>
          </cell>
          <cell r="N94">
            <v>1.0003</v>
          </cell>
          <cell r="O94">
            <v>1.0302</v>
          </cell>
          <cell r="P94">
            <v>0</v>
          </cell>
          <cell r="Q94">
            <v>576983</v>
          </cell>
          <cell r="R94">
            <v>271597</v>
          </cell>
          <cell r="S94">
            <v>1111220</v>
          </cell>
          <cell r="T94">
            <v>622393</v>
          </cell>
          <cell r="U94">
            <v>47127</v>
          </cell>
          <cell r="V94">
            <v>0</v>
          </cell>
        </row>
        <row r="95">
          <cell r="A95" t="str">
            <v>11480</v>
          </cell>
          <cell r="B95" t="str">
            <v>11480</v>
          </cell>
          <cell r="C95" t="str">
            <v xml:space="preserve">Salina Presbyterian Manor           </v>
          </cell>
          <cell r="D95">
            <v>43100</v>
          </cell>
          <cell r="E95">
            <v>20815</v>
          </cell>
          <cell r="F95">
            <v>60</v>
          </cell>
          <cell r="G95">
            <v>21900</v>
          </cell>
          <cell r="H95">
            <v>2989</v>
          </cell>
          <cell r="I95">
            <v>118</v>
          </cell>
          <cell r="J95">
            <v>80</v>
          </cell>
          <cell r="K95">
            <v>112</v>
          </cell>
          <cell r="L95">
            <v>68</v>
          </cell>
          <cell r="M95">
            <v>95770</v>
          </cell>
          <cell r="N95">
            <v>1.0577000000000001</v>
          </cell>
          <cell r="O95">
            <v>1.0302</v>
          </cell>
          <cell r="P95">
            <v>0</v>
          </cell>
          <cell r="Q95">
            <v>331777</v>
          </cell>
          <cell r="R95">
            <v>275687</v>
          </cell>
          <cell r="S95">
            <v>490639</v>
          </cell>
          <cell r="T95">
            <v>476963</v>
          </cell>
          <cell r="U95">
            <v>35195</v>
          </cell>
          <cell r="V95">
            <v>1064</v>
          </cell>
        </row>
        <row r="96">
          <cell r="A96" t="str">
            <v>11491</v>
          </cell>
          <cell r="B96" t="str">
            <v>11491</v>
          </cell>
          <cell r="C96" t="str">
            <v xml:space="preserve">Stoneybrook Retirement Community    </v>
          </cell>
          <cell r="D96">
            <v>43100</v>
          </cell>
          <cell r="E96">
            <v>18989</v>
          </cell>
          <cell r="F96">
            <v>65</v>
          </cell>
          <cell r="G96">
            <v>23725</v>
          </cell>
          <cell r="H96">
            <v>15138</v>
          </cell>
          <cell r="I96">
            <v>78</v>
          </cell>
          <cell r="J96">
            <v>101</v>
          </cell>
          <cell r="K96">
            <v>78</v>
          </cell>
          <cell r="L96">
            <v>29</v>
          </cell>
          <cell r="M96">
            <v>76781</v>
          </cell>
          <cell r="N96">
            <v>0.96330000000000005</v>
          </cell>
          <cell r="O96">
            <v>1.0302</v>
          </cell>
          <cell r="P96">
            <v>0</v>
          </cell>
          <cell r="Q96">
            <v>320308</v>
          </cell>
          <cell r="R96">
            <v>120612</v>
          </cell>
          <cell r="S96">
            <v>381579</v>
          </cell>
          <cell r="T96">
            <v>249343</v>
          </cell>
          <cell r="U96">
            <v>99409</v>
          </cell>
          <cell r="V96">
            <v>0</v>
          </cell>
        </row>
        <row r="97">
          <cell r="A97" t="str">
            <v>11505</v>
          </cell>
          <cell r="B97" t="str">
            <v>11505</v>
          </cell>
          <cell r="C97" t="str">
            <v xml:space="preserve">Legacy at College Hill              </v>
          </cell>
          <cell r="D97">
            <v>43100</v>
          </cell>
          <cell r="E97">
            <v>25814</v>
          </cell>
          <cell r="F97">
            <v>85</v>
          </cell>
          <cell r="G97">
            <v>31025</v>
          </cell>
          <cell r="H97">
            <v>23375</v>
          </cell>
          <cell r="I97">
            <v>64</v>
          </cell>
          <cell r="J97">
            <v>80</v>
          </cell>
          <cell r="K97">
            <v>69</v>
          </cell>
          <cell r="L97">
            <v>57</v>
          </cell>
          <cell r="M97">
            <v>108518</v>
          </cell>
          <cell r="N97">
            <v>1.2107000000000001</v>
          </cell>
          <cell r="O97">
            <v>1.0302</v>
          </cell>
          <cell r="P97">
            <v>0</v>
          </cell>
          <cell r="Q97">
            <v>431690</v>
          </cell>
          <cell r="R97">
            <v>235099</v>
          </cell>
          <cell r="S97">
            <v>511990</v>
          </cell>
          <cell r="T97">
            <v>379521</v>
          </cell>
          <cell r="U97">
            <v>0</v>
          </cell>
          <cell r="V97">
            <v>0</v>
          </cell>
        </row>
        <row r="98">
          <cell r="A98" t="str">
            <v>11514</v>
          </cell>
          <cell r="B98" t="str">
            <v>11514</v>
          </cell>
          <cell r="C98" t="str">
            <v xml:space="preserve">Windsor Place                       </v>
          </cell>
          <cell r="D98">
            <v>43100</v>
          </cell>
          <cell r="E98">
            <v>46960</v>
          </cell>
          <cell r="F98">
            <v>147</v>
          </cell>
          <cell r="G98">
            <v>53655</v>
          </cell>
          <cell r="H98">
            <v>31504</v>
          </cell>
          <cell r="I98">
            <v>234</v>
          </cell>
          <cell r="J98">
            <v>80</v>
          </cell>
          <cell r="K98">
            <v>238</v>
          </cell>
          <cell r="L98">
            <v>177</v>
          </cell>
          <cell r="M98">
            <v>215887</v>
          </cell>
          <cell r="N98">
            <v>1.0588</v>
          </cell>
          <cell r="O98">
            <v>1.0302</v>
          </cell>
          <cell r="P98">
            <v>0</v>
          </cell>
          <cell r="Q98">
            <v>632961</v>
          </cell>
          <cell r="R98">
            <v>384960</v>
          </cell>
          <cell r="S98">
            <v>1373101</v>
          </cell>
          <cell r="T98">
            <v>917556</v>
          </cell>
          <cell r="U98">
            <v>127459</v>
          </cell>
          <cell r="V98">
            <v>0</v>
          </cell>
        </row>
        <row r="99">
          <cell r="A99" t="str">
            <v>15023</v>
          </cell>
          <cell r="B99" t="str">
            <v>15023</v>
          </cell>
          <cell r="C99" t="str">
            <v xml:space="preserve">Atchison Senior Village             </v>
          </cell>
          <cell r="D99">
            <v>43100</v>
          </cell>
          <cell r="E99">
            <v>18099</v>
          </cell>
          <cell r="F99">
            <v>54</v>
          </cell>
          <cell r="G99">
            <v>19710</v>
          </cell>
          <cell r="H99">
            <v>10702</v>
          </cell>
          <cell r="I99">
            <v>66</v>
          </cell>
          <cell r="J99">
            <v>24</v>
          </cell>
          <cell r="K99">
            <v>69</v>
          </cell>
          <cell r="L99">
            <v>49</v>
          </cell>
          <cell r="M99">
            <v>85871</v>
          </cell>
          <cell r="N99">
            <v>0.92779999999999996</v>
          </cell>
          <cell r="O99">
            <v>1.0302</v>
          </cell>
          <cell r="P99">
            <v>0</v>
          </cell>
          <cell r="Q99">
            <v>362586</v>
          </cell>
          <cell r="R99">
            <v>112951</v>
          </cell>
          <cell r="S99">
            <v>565842</v>
          </cell>
          <cell r="T99">
            <v>216710</v>
          </cell>
          <cell r="U99">
            <v>84476</v>
          </cell>
          <cell r="V99">
            <v>3699</v>
          </cell>
        </row>
        <row r="100">
          <cell r="A100" t="str">
            <v>15045</v>
          </cell>
          <cell r="B100" t="str">
            <v>15045</v>
          </cell>
          <cell r="C100" t="str">
            <v xml:space="preserve">Medicalodges Fort Scott             </v>
          </cell>
          <cell r="D100">
            <v>43100</v>
          </cell>
          <cell r="E100">
            <v>20529</v>
          </cell>
          <cell r="F100">
            <v>61</v>
          </cell>
          <cell r="G100">
            <v>22265</v>
          </cell>
          <cell r="H100">
            <v>10606</v>
          </cell>
          <cell r="I100">
            <v>66</v>
          </cell>
          <cell r="J100">
            <v>57</v>
          </cell>
          <cell r="K100">
            <v>72</v>
          </cell>
          <cell r="L100">
            <v>40</v>
          </cell>
          <cell r="M100">
            <v>85507</v>
          </cell>
          <cell r="N100">
            <v>1.0664</v>
          </cell>
          <cell r="O100">
            <v>1.0302</v>
          </cell>
          <cell r="P100">
            <v>0</v>
          </cell>
          <cell r="Q100">
            <v>85294</v>
          </cell>
          <cell r="R100">
            <v>130736</v>
          </cell>
          <cell r="S100">
            <v>487211</v>
          </cell>
          <cell r="T100">
            <v>449939</v>
          </cell>
          <cell r="U100">
            <v>37623</v>
          </cell>
          <cell r="V100">
            <v>3706</v>
          </cell>
        </row>
        <row r="101">
          <cell r="A101" t="str">
            <v>15113</v>
          </cell>
          <cell r="B101" t="str">
            <v>15113</v>
          </cell>
          <cell r="C101" t="str">
            <v xml:space="preserve">Lake Point Nursing Center           </v>
          </cell>
          <cell r="D101">
            <v>43100</v>
          </cell>
          <cell r="E101">
            <v>28876</v>
          </cell>
          <cell r="F101">
            <v>100</v>
          </cell>
          <cell r="G101">
            <v>36500</v>
          </cell>
          <cell r="H101">
            <v>15232</v>
          </cell>
          <cell r="I101">
            <v>126</v>
          </cell>
          <cell r="J101">
            <v>142</v>
          </cell>
          <cell r="K101">
            <v>108</v>
          </cell>
          <cell r="L101">
            <v>97</v>
          </cell>
          <cell r="M101">
            <v>101271</v>
          </cell>
          <cell r="N101">
            <v>1.0487</v>
          </cell>
          <cell r="O101">
            <v>1.0302</v>
          </cell>
          <cell r="P101">
            <v>0</v>
          </cell>
          <cell r="Q101">
            <v>265194</v>
          </cell>
          <cell r="R101">
            <v>0</v>
          </cell>
          <cell r="S101">
            <v>882944</v>
          </cell>
          <cell r="T101">
            <v>406661</v>
          </cell>
          <cell r="U101">
            <v>5110</v>
          </cell>
          <cell r="V101">
            <v>27492</v>
          </cell>
        </row>
        <row r="102">
          <cell r="A102" t="str">
            <v>15168</v>
          </cell>
          <cell r="B102" t="str">
            <v>15168</v>
          </cell>
          <cell r="C102" t="str">
            <v xml:space="preserve">Clay Center Presbyterian Manor      </v>
          </cell>
          <cell r="D102">
            <v>43100</v>
          </cell>
          <cell r="E102">
            <v>10652</v>
          </cell>
          <cell r="F102">
            <v>30</v>
          </cell>
          <cell r="G102">
            <v>10950</v>
          </cell>
          <cell r="H102">
            <v>3273</v>
          </cell>
          <cell r="I102">
            <v>65</v>
          </cell>
          <cell r="J102">
            <v>51</v>
          </cell>
          <cell r="K102">
            <v>56</v>
          </cell>
          <cell r="L102">
            <v>39</v>
          </cell>
          <cell r="M102">
            <v>51890</v>
          </cell>
          <cell r="N102">
            <v>1.1138999999999999</v>
          </cell>
          <cell r="O102">
            <v>1.0302</v>
          </cell>
          <cell r="P102">
            <v>0</v>
          </cell>
          <cell r="Q102">
            <v>121393</v>
          </cell>
          <cell r="R102">
            <v>147157</v>
          </cell>
          <cell r="S102">
            <v>213527</v>
          </cell>
          <cell r="T102">
            <v>337842</v>
          </cell>
          <cell r="U102">
            <v>0</v>
          </cell>
          <cell r="V102">
            <v>118828</v>
          </cell>
        </row>
        <row r="103">
          <cell r="A103" t="str">
            <v>15214</v>
          </cell>
          <cell r="B103" t="str">
            <v>15214</v>
          </cell>
          <cell r="C103" t="str">
            <v xml:space="preserve">The Nicol Home, Inc.                </v>
          </cell>
          <cell r="D103">
            <v>43100</v>
          </cell>
          <cell r="E103">
            <v>10440</v>
          </cell>
          <cell r="F103">
            <v>32</v>
          </cell>
          <cell r="G103">
            <v>11680</v>
          </cell>
          <cell r="H103">
            <v>6154</v>
          </cell>
          <cell r="I103">
            <v>38</v>
          </cell>
          <cell r="J103">
            <v>29</v>
          </cell>
          <cell r="K103">
            <v>41</v>
          </cell>
          <cell r="L103">
            <v>23</v>
          </cell>
          <cell r="M103">
            <v>48221</v>
          </cell>
          <cell r="N103">
            <v>0.89329999999999998</v>
          </cell>
          <cell r="O103">
            <v>1.0302</v>
          </cell>
          <cell r="P103">
            <v>0</v>
          </cell>
          <cell r="Q103">
            <v>183963</v>
          </cell>
          <cell r="R103">
            <v>76960</v>
          </cell>
          <cell r="S103">
            <v>343184</v>
          </cell>
          <cell r="T103">
            <v>93342</v>
          </cell>
          <cell r="U103">
            <v>0</v>
          </cell>
          <cell r="V103">
            <v>72423</v>
          </cell>
        </row>
        <row r="104">
          <cell r="A104" t="str">
            <v>15226</v>
          </cell>
          <cell r="B104" t="str">
            <v>15226</v>
          </cell>
          <cell r="C104" t="str">
            <v xml:space="preserve">Mt Joseph Senior Village, LLC       </v>
          </cell>
          <cell r="D104">
            <v>43100</v>
          </cell>
          <cell r="E104">
            <v>17020</v>
          </cell>
          <cell r="F104">
            <v>60</v>
          </cell>
          <cell r="G104">
            <v>21900</v>
          </cell>
          <cell r="H104">
            <v>8764</v>
          </cell>
          <cell r="I104">
            <v>94</v>
          </cell>
          <cell r="J104">
            <v>72</v>
          </cell>
          <cell r="K104">
            <v>91</v>
          </cell>
          <cell r="L104">
            <v>52</v>
          </cell>
          <cell r="M104">
            <v>80459</v>
          </cell>
          <cell r="N104">
            <v>1.0711999999999999</v>
          </cell>
          <cell r="O104">
            <v>1.0302</v>
          </cell>
          <cell r="P104">
            <v>0</v>
          </cell>
          <cell r="Q104">
            <v>309719</v>
          </cell>
          <cell r="R104">
            <v>28594</v>
          </cell>
          <cell r="S104">
            <v>424053</v>
          </cell>
          <cell r="T104">
            <v>268510</v>
          </cell>
          <cell r="U104">
            <v>0</v>
          </cell>
          <cell r="V104">
            <v>0</v>
          </cell>
        </row>
        <row r="105">
          <cell r="A105" t="str">
            <v>15305</v>
          </cell>
          <cell r="B105" t="str">
            <v>15305</v>
          </cell>
          <cell r="C105" t="str">
            <v xml:space="preserve">Medicalodges Frontenac              </v>
          </cell>
          <cell r="D105">
            <v>43100</v>
          </cell>
          <cell r="E105">
            <v>20256</v>
          </cell>
          <cell r="F105">
            <v>85</v>
          </cell>
          <cell r="G105">
            <v>31025</v>
          </cell>
          <cell r="H105">
            <v>12497</v>
          </cell>
          <cell r="I105">
            <v>83</v>
          </cell>
          <cell r="J105">
            <v>46</v>
          </cell>
          <cell r="K105">
            <v>78</v>
          </cell>
          <cell r="L105">
            <v>55</v>
          </cell>
          <cell r="M105">
            <v>96948</v>
          </cell>
          <cell r="N105">
            <v>1.0888</v>
          </cell>
          <cell r="O105">
            <v>1.0302</v>
          </cell>
          <cell r="P105">
            <v>0</v>
          </cell>
          <cell r="Q105">
            <v>134263</v>
          </cell>
          <cell r="R105">
            <v>124636</v>
          </cell>
          <cell r="S105">
            <v>607554</v>
          </cell>
          <cell r="T105">
            <v>455343</v>
          </cell>
          <cell r="U105">
            <v>24705</v>
          </cell>
          <cell r="V105">
            <v>0</v>
          </cell>
        </row>
        <row r="106">
          <cell r="A106" t="str">
            <v>15316</v>
          </cell>
          <cell r="B106" t="str">
            <v>15316</v>
          </cell>
          <cell r="C106" t="str">
            <v xml:space="preserve">Medicalodges Girard                 </v>
          </cell>
          <cell r="D106">
            <v>43100</v>
          </cell>
          <cell r="E106">
            <v>10268</v>
          </cell>
          <cell r="F106">
            <v>40</v>
          </cell>
          <cell r="G106">
            <v>14600</v>
          </cell>
          <cell r="H106">
            <v>5641</v>
          </cell>
          <cell r="I106">
            <v>42</v>
          </cell>
          <cell r="J106">
            <v>41</v>
          </cell>
          <cell r="K106">
            <v>38</v>
          </cell>
          <cell r="L106">
            <v>23</v>
          </cell>
          <cell r="M106">
            <v>54949</v>
          </cell>
          <cell r="N106">
            <v>1.0216000000000001</v>
          </cell>
          <cell r="O106">
            <v>1.0302</v>
          </cell>
          <cell r="P106">
            <v>0</v>
          </cell>
          <cell r="Q106">
            <v>118713</v>
          </cell>
          <cell r="R106">
            <v>92279</v>
          </cell>
          <cell r="S106">
            <v>294286</v>
          </cell>
          <cell r="T106">
            <v>223757</v>
          </cell>
          <cell r="U106">
            <v>0</v>
          </cell>
          <cell r="V106">
            <v>0</v>
          </cell>
        </row>
        <row r="107">
          <cell r="A107" t="str">
            <v>15349</v>
          </cell>
          <cell r="B107" t="str">
            <v>15349</v>
          </cell>
          <cell r="C107" t="str">
            <v xml:space="preserve">Legacy at Herington                 </v>
          </cell>
          <cell r="D107">
            <v>43100</v>
          </cell>
          <cell r="E107">
            <v>14068</v>
          </cell>
          <cell r="F107">
            <v>45</v>
          </cell>
          <cell r="G107">
            <v>16425</v>
          </cell>
          <cell r="H107">
            <v>6925</v>
          </cell>
          <cell r="I107">
            <v>51</v>
          </cell>
          <cell r="J107">
            <v>55</v>
          </cell>
          <cell r="K107">
            <v>68</v>
          </cell>
          <cell r="L107">
            <v>49</v>
          </cell>
          <cell r="M107">
            <v>56062</v>
          </cell>
          <cell r="N107">
            <v>1.2049000000000001</v>
          </cell>
          <cell r="O107">
            <v>1.0302</v>
          </cell>
          <cell r="P107">
            <v>0</v>
          </cell>
          <cell r="Q107">
            <v>115272</v>
          </cell>
          <cell r="R107">
            <v>130585</v>
          </cell>
          <cell r="S107">
            <v>299423</v>
          </cell>
          <cell r="T107">
            <v>395052</v>
          </cell>
          <cell r="U107">
            <v>0</v>
          </cell>
          <cell r="V107">
            <v>222312</v>
          </cell>
        </row>
        <row r="108">
          <cell r="A108" t="str">
            <v>15364</v>
          </cell>
          <cell r="B108" t="str">
            <v>15363</v>
          </cell>
          <cell r="C108" t="str">
            <v xml:space="preserve">Baldwin Care Center                 </v>
          </cell>
          <cell r="D108">
            <v>42735</v>
          </cell>
          <cell r="E108">
            <v>19929</v>
          </cell>
          <cell r="F108">
            <v>60</v>
          </cell>
          <cell r="G108">
            <v>21960</v>
          </cell>
          <cell r="H108">
            <v>12451</v>
          </cell>
          <cell r="I108">
            <v>71</v>
          </cell>
          <cell r="J108">
            <v>57</v>
          </cell>
          <cell r="K108">
            <v>72</v>
          </cell>
          <cell r="L108">
            <v>34</v>
          </cell>
          <cell r="M108">
            <v>70769</v>
          </cell>
          <cell r="N108">
            <v>1.0014000000000001</v>
          </cell>
          <cell r="O108">
            <v>1.0302</v>
          </cell>
          <cell r="P108">
            <v>0</v>
          </cell>
          <cell r="Q108">
            <v>248066</v>
          </cell>
          <cell r="R108">
            <v>153369</v>
          </cell>
          <cell r="S108">
            <v>408675</v>
          </cell>
          <cell r="T108">
            <v>262763</v>
          </cell>
          <cell r="U108">
            <v>2638</v>
          </cell>
          <cell r="V108">
            <v>80163</v>
          </cell>
        </row>
        <row r="109">
          <cell r="A109" t="str">
            <v>15385</v>
          </cell>
          <cell r="B109" t="str">
            <v>15384</v>
          </cell>
          <cell r="C109" t="str">
            <v xml:space="preserve">Shawnee Gardens Nursing Center      </v>
          </cell>
          <cell r="D109">
            <v>42735</v>
          </cell>
          <cell r="E109">
            <v>37244</v>
          </cell>
          <cell r="F109">
            <v>145</v>
          </cell>
          <cell r="G109">
            <v>53070</v>
          </cell>
          <cell r="H109">
            <v>27530</v>
          </cell>
          <cell r="I109">
            <v>105</v>
          </cell>
          <cell r="J109">
            <v>79</v>
          </cell>
          <cell r="K109">
            <v>96</v>
          </cell>
          <cell r="L109">
            <v>54</v>
          </cell>
          <cell r="M109">
            <v>150400</v>
          </cell>
          <cell r="N109">
            <v>1.0168999999999999</v>
          </cell>
          <cell r="O109">
            <v>1.0302</v>
          </cell>
          <cell r="P109">
            <v>0</v>
          </cell>
          <cell r="Q109">
            <v>638103</v>
          </cell>
          <cell r="R109">
            <v>232161</v>
          </cell>
          <cell r="S109">
            <v>846109</v>
          </cell>
          <cell r="T109">
            <v>655550</v>
          </cell>
          <cell r="U109">
            <v>36413</v>
          </cell>
          <cell r="V109">
            <v>532310</v>
          </cell>
        </row>
        <row r="110">
          <cell r="A110" t="str">
            <v>15416</v>
          </cell>
          <cell r="B110" t="str">
            <v>15416</v>
          </cell>
          <cell r="C110" t="str">
            <v xml:space="preserve">Good Sam Society-Ellsworth Village  </v>
          </cell>
          <cell r="D110">
            <v>43100</v>
          </cell>
          <cell r="E110">
            <v>20777</v>
          </cell>
          <cell r="F110">
            <v>59</v>
          </cell>
          <cell r="G110">
            <v>21535</v>
          </cell>
          <cell r="H110">
            <v>11296</v>
          </cell>
          <cell r="I110">
            <v>76</v>
          </cell>
          <cell r="J110">
            <v>67</v>
          </cell>
          <cell r="K110">
            <v>57</v>
          </cell>
          <cell r="L110">
            <v>35</v>
          </cell>
          <cell r="M110">
            <v>77365</v>
          </cell>
          <cell r="N110">
            <v>0.997</v>
          </cell>
          <cell r="O110">
            <v>1.0302</v>
          </cell>
          <cell r="P110">
            <v>0</v>
          </cell>
          <cell r="Q110">
            <v>168412</v>
          </cell>
          <cell r="R110">
            <v>175748</v>
          </cell>
          <cell r="S110">
            <v>418662</v>
          </cell>
          <cell r="T110">
            <v>409589</v>
          </cell>
          <cell r="U110">
            <v>57397</v>
          </cell>
          <cell r="V110">
            <v>148861</v>
          </cell>
        </row>
        <row r="111">
          <cell r="A111" t="str">
            <v>15430</v>
          </cell>
          <cell r="B111" t="str">
            <v>15430</v>
          </cell>
          <cell r="C111" t="str">
            <v xml:space="preserve">Homestead Health &amp; Rehab            </v>
          </cell>
          <cell r="D111">
            <v>43100</v>
          </cell>
          <cell r="E111">
            <v>10854</v>
          </cell>
          <cell r="F111">
            <v>39</v>
          </cell>
          <cell r="G111">
            <v>14235</v>
          </cell>
          <cell r="H111">
            <v>6544</v>
          </cell>
          <cell r="I111">
            <v>48</v>
          </cell>
          <cell r="J111">
            <v>51</v>
          </cell>
          <cell r="K111">
            <v>50</v>
          </cell>
          <cell r="L111">
            <v>23</v>
          </cell>
          <cell r="M111">
            <v>48824</v>
          </cell>
          <cell r="N111">
            <v>1.1187</v>
          </cell>
          <cell r="O111">
            <v>1.0302</v>
          </cell>
          <cell r="P111">
            <v>0</v>
          </cell>
          <cell r="Q111">
            <v>185216</v>
          </cell>
          <cell r="R111">
            <v>88141</v>
          </cell>
          <cell r="S111">
            <v>289229</v>
          </cell>
          <cell r="T111">
            <v>210018</v>
          </cell>
          <cell r="U111">
            <v>78685</v>
          </cell>
          <cell r="V111">
            <v>0</v>
          </cell>
        </row>
        <row r="112">
          <cell r="A112" t="str">
            <v>15462</v>
          </cell>
          <cell r="B112" t="str">
            <v>15462</v>
          </cell>
          <cell r="C112" t="str">
            <v xml:space="preserve">Hill Top House                      </v>
          </cell>
          <cell r="D112">
            <v>43100</v>
          </cell>
          <cell r="E112">
            <v>9357</v>
          </cell>
          <cell r="F112">
            <v>32</v>
          </cell>
          <cell r="G112">
            <v>11680</v>
          </cell>
          <cell r="H112">
            <v>3811</v>
          </cell>
          <cell r="I112">
            <v>41</v>
          </cell>
          <cell r="J112">
            <v>17</v>
          </cell>
          <cell r="K112">
            <v>46</v>
          </cell>
          <cell r="L112">
            <v>29</v>
          </cell>
          <cell r="M112">
            <v>46601</v>
          </cell>
          <cell r="N112">
            <v>0.99119999999999997</v>
          </cell>
          <cell r="O112">
            <v>1.0302</v>
          </cell>
          <cell r="P112">
            <v>0</v>
          </cell>
          <cell r="Q112">
            <v>94363</v>
          </cell>
          <cell r="R112">
            <v>76119</v>
          </cell>
          <cell r="S112">
            <v>276524</v>
          </cell>
          <cell r="T112">
            <v>269892</v>
          </cell>
          <cell r="U112">
            <v>40081</v>
          </cell>
          <cell r="V112">
            <v>88208</v>
          </cell>
        </row>
        <row r="113">
          <cell r="A113" t="str">
            <v>15486</v>
          </cell>
          <cell r="B113" t="str">
            <v>15485</v>
          </cell>
          <cell r="C113" t="str">
            <v>Richmond Healthcare and Rehabilitati</v>
          </cell>
          <cell r="D113">
            <v>42735</v>
          </cell>
          <cell r="E113">
            <v>17462</v>
          </cell>
          <cell r="F113">
            <v>60</v>
          </cell>
          <cell r="G113">
            <v>21960</v>
          </cell>
          <cell r="H113">
            <v>9799</v>
          </cell>
          <cell r="I113">
            <v>49</v>
          </cell>
          <cell r="J113">
            <v>42</v>
          </cell>
          <cell r="K113">
            <v>57</v>
          </cell>
          <cell r="L113">
            <v>26</v>
          </cell>
          <cell r="M113">
            <v>65513</v>
          </cell>
          <cell r="N113">
            <v>1.1375</v>
          </cell>
          <cell r="O113">
            <v>1.0302</v>
          </cell>
          <cell r="P113">
            <v>0</v>
          </cell>
          <cell r="Q113">
            <v>268717</v>
          </cell>
          <cell r="R113">
            <v>0</v>
          </cell>
          <cell r="S113">
            <v>517698</v>
          </cell>
          <cell r="T113">
            <v>203940</v>
          </cell>
          <cell r="U113">
            <v>0</v>
          </cell>
          <cell r="V113">
            <v>35652</v>
          </cell>
        </row>
        <row r="114">
          <cell r="A114" t="str">
            <v>15528</v>
          </cell>
          <cell r="B114" t="str">
            <v>15528</v>
          </cell>
          <cell r="C114" t="str">
            <v xml:space="preserve">Bethel Home, Inc.                   </v>
          </cell>
          <cell r="D114">
            <v>43100</v>
          </cell>
          <cell r="E114">
            <v>19845</v>
          </cell>
          <cell r="F114">
            <v>56</v>
          </cell>
          <cell r="G114">
            <v>20959</v>
          </cell>
          <cell r="H114">
            <v>9831</v>
          </cell>
          <cell r="I114">
            <v>114</v>
          </cell>
          <cell r="J114">
            <v>41</v>
          </cell>
          <cell r="K114">
            <v>114</v>
          </cell>
          <cell r="L114">
            <v>88</v>
          </cell>
          <cell r="M114">
            <v>93962</v>
          </cell>
          <cell r="N114">
            <v>0.94710000000000005</v>
          </cell>
          <cell r="O114">
            <v>1.0302</v>
          </cell>
          <cell r="P114">
            <v>0</v>
          </cell>
          <cell r="Q114">
            <v>228584</v>
          </cell>
          <cell r="R114">
            <v>204157</v>
          </cell>
          <cell r="S114">
            <v>658770</v>
          </cell>
          <cell r="T114">
            <v>324742</v>
          </cell>
          <cell r="U114">
            <v>75260</v>
          </cell>
          <cell r="V114">
            <v>58720</v>
          </cell>
        </row>
        <row r="115">
          <cell r="A115" t="str">
            <v>15574</v>
          </cell>
          <cell r="B115" t="str">
            <v>15574</v>
          </cell>
          <cell r="C115" t="str">
            <v xml:space="preserve">Kansas Christian Home               </v>
          </cell>
          <cell r="D115">
            <v>43100</v>
          </cell>
          <cell r="E115">
            <v>21411</v>
          </cell>
          <cell r="F115">
            <v>84</v>
          </cell>
          <cell r="G115">
            <v>30660</v>
          </cell>
          <cell r="H115">
            <v>15269</v>
          </cell>
          <cell r="I115">
            <v>126</v>
          </cell>
          <cell r="J115">
            <v>63</v>
          </cell>
          <cell r="K115">
            <v>104</v>
          </cell>
          <cell r="L115">
            <v>76</v>
          </cell>
          <cell r="M115">
            <v>101562</v>
          </cell>
          <cell r="N115">
            <v>1.0267999999999999</v>
          </cell>
          <cell r="O115">
            <v>1.0302</v>
          </cell>
          <cell r="P115">
            <v>0</v>
          </cell>
          <cell r="Q115">
            <v>270697</v>
          </cell>
          <cell r="R115">
            <v>256633</v>
          </cell>
          <cell r="S115">
            <v>738832</v>
          </cell>
          <cell r="T115">
            <v>466676</v>
          </cell>
          <cell r="U115">
            <v>40181</v>
          </cell>
          <cell r="V115">
            <v>71980</v>
          </cell>
        </row>
        <row r="116">
          <cell r="A116" t="str">
            <v>15585</v>
          </cell>
          <cell r="B116" t="str">
            <v>15585</v>
          </cell>
          <cell r="C116" t="str">
            <v xml:space="preserve">Newton Presbyterian Manor           </v>
          </cell>
          <cell r="D116">
            <v>43100</v>
          </cell>
          <cell r="E116">
            <v>20687</v>
          </cell>
          <cell r="F116">
            <v>60</v>
          </cell>
          <cell r="G116">
            <v>21900</v>
          </cell>
          <cell r="H116">
            <v>10311</v>
          </cell>
          <cell r="I116">
            <v>118</v>
          </cell>
          <cell r="J116">
            <v>66</v>
          </cell>
          <cell r="K116">
            <v>110</v>
          </cell>
          <cell r="L116">
            <v>78</v>
          </cell>
          <cell r="M116">
            <v>102011</v>
          </cell>
          <cell r="N116">
            <v>1.0125</v>
          </cell>
          <cell r="O116">
            <v>1.0302</v>
          </cell>
          <cell r="P116">
            <v>0</v>
          </cell>
          <cell r="Q116">
            <v>244947</v>
          </cell>
          <cell r="R116">
            <v>453973</v>
          </cell>
          <cell r="S116">
            <v>501115</v>
          </cell>
          <cell r="T116">
            <v>502767</v>
          </cell>
          <cell r="U116">
            <v>42280</v>
          </cell>
          <cell r="V116">
            <v>71859</v>
          </cell>
        </row>
        <row r="117">
          <cell r="A117" t="str">
            <v>15619</v>
          </cell>
          <cell r="B117" t="str">
            <v>15619</v>
          </cell>
          <cell r="C117" t="str">
            <v xml:space="preserve">Village Villa                       </v>
          </cell>
          <cell r="D117">
            <v>43100</v>
          </cell>
          <cell r="E117">
            <v>12750</v>
          </cell>
          <cell r="F117">
            <v>42</v>
          </cell>
          <cell r="G117">
            <v>15330</v>
          </cell>
          <cell r="H117">
            <v>8417</v>
          </cell>
          <cell r="I117">
            <v>47</v>
          </cell>
          <cell r="J117">
            <v>50</v>
          </cell>
          <cell r="K117">
            <v>57</v>
          </cell>
          <cell r="L117">
            <v>24</v>
          </cell>
          <cell r="M117">
            <v>60177</v>
          </cell>
          <cell r="N117">
            <v>0.99580000000000002</v>
          </cell>
          <cell r="O117">
            <v>1.0302</v>
          </cell>
          <cell r="P117">
            <v>0</v>
          </cell>
          <cell r="Q117">
            <v>373616</v>
          </cell>
          <cell r="R117">
            <v>92718</v>
          </cell>
          <cell r="S117">
            <v>360333</v>
          </cell>
          <cell r="T117">
            <v>66016</v>
          </cell>
          <cell r="U117">
            <v>36133</v>
          </cell>
          <cell r="V117">
            <v>58041</v>
          </cell>
        </row>
        <row r="118">
          <cell r="A118" t="str">
            <v>15653</v>
          </cell>
          <cell r="B118" t="str">
            <v>15653</v>
          </cell>
          <cell r="C118" t="str">
            <v xml:space="preserve">Good Samaritan Society-Olathe       </v>
          </cell>
          <cell r="D118">
            <v>43100</v>
          </cell>
          <cell r="E118">
            <v>49474</v>
          </cell>
          <cell r="F118">
            <v>140</v>
          </cell>
          <cell r="G118">
            <v>51100</v>
          </cell>
          <cell r="H118">
            <v>33670</v>
          </cell>
          <cell r="I118">
            <v>167</v>
          </cell>
          <cell r="J118">
            <v>82</v>
          </cell>
          <cell r="K118">
            <v>153</v>
          </cell>
          <cell r="L118">
            <v>112</v>
          </cell>
          <cell r="M118">
            <v>214315</v>
          </cell>
          <cell r="N118">
            <v>0.95569999999999999</v>
          </cell>
          <cell r="O118">
            <v>1.0302</v>
          </cell>
          <cell r="P118">
            <v>0</v>
          </cell>
          <cell r="Q118">
            <v>1275580</v>
          </cell>
          <cell r="R118">
            <v>438495</v>
          </cell>
          <cell r="S118">
            <v>1572630</v>
          </cell>
          <cell r="T118">
            <v>1076063</v>
          </cell>
          <cell r="U118">
            <v>132980</v>
          </cell>
          <cell r="V118">
            <v>7492</v>
          </cell>
        </row>
        <row r="119">
          <cell r="A119" t="str">
            <v>15890</v>
          </cell>
          <cell r="B119" t="str">
            <v>15890</v>
          </cell>
          <cell r="C119" t="str">
            <v xml:space="preserve">Bethany Home Association            </v>
          </cell>
          <cell r="D119">
            <v>43100</v>
          </cell>
          <cell r="E119">
            <v>32373</v>
          </cell>
          <cell r="F119">
            <v>100</v>
          </cell>
          <cell r="G119">
            <v>36500</v>
          </cell>
          <cell r="H119">
            <v>14241</v>
          </cell>
          <cell r="I119">
            <v>198</v>
          </cell>
          <cell r="J119">
            <v>83</v>
          </cell>
          <cell r="K119">
            <v>204</v>
          </cell>
          <cell r="L119">
            <v>115</v>
          </cell>
          <cell r="M119">
            <v>180033</v>
          </cell>
          <cell r="N119">
            <v>1.0412999999999999</v>
          </cell>
          <cell r="O119">
            <v>1.0302</v>
          </cell>
          <cell r="P119">
            <v>0</v>
          </cell>
          <cell r="Q119">
            <v>577456</v>
          </cell>
          <cell r="R119">
            <v>701897</v>
          </cell>
          <cell r="S119">
            <v>955007</v>
          </cell>
          <cell r="T119">
            <v>406492</v>
          </cell>
          <cell r="U119">
            <v>138433</v>
          </cell>
          <cell r="V119">
            <v>171554</v>
          </cell>
        </row>
        <row r="120">
          <cell r="A120" t="str">
            <v>15901</v>
          </cell>
          <cell r="B120" t="str">
            <v>15901</v>
          </cell>
          <cell r="C120" t="str">
            <v xml:space="preserve">Pine Village                        </v>
          </cell>
          <cell r="D120">
            <v>43100</v>
          </cell>
          <cell r="E120">
            <v>25351</v>
          </cell>
          <cell r="F120">
            <v>74</v>
          </cell>
          <cell r="G120">
            <v>27010</v>
          </cell>
          <cell r="H120">
            <v>12798</v>
          </cell>
          <cell r="I120">
            <v>147</v>
          </cell>
          <cell r="J120">
            <v>85</v>
          </cell>
          <cell r="K120">
            <v>135</v>
          </cell>
          <cell r="L120">
            <v>93</v>
          </cell>
          <cell r="M120">
            <v>127830</v>
          </cell>
          <cell r="N120">
            <v>1.0059</v>
          </cell>
          <cell r="O120">
            <v>1.0302</v>
          </cell>
          <cell r="P120">
            <v>0</v>
          </cell>
          <cell r="Q120">
            <v>656508</v>
          </cell>
          <cell r="R120">
            <v>447600</v>
          </cell>
          <cell r="S120">
            <v>719408</v>
          </cell>
          <cell r="T120">
            <v>281353</v>
          </cell>
          <cell r="U120">
            <v>0</v>
          </cell>
          <cell r="V120">
            <v>16842</v>
          </cell>
        </row>
        <row r="121">
          <cell r="A121" t="str">
            <v>15991</v>
          </cell>
          <cell r="B121" t="str">
            <v>15991</v>
          </cell>
          <cell r="C121" t="str">
            <v xml:space="preserve">Medicalodges Coffeyville            </v>
          </cell>
          <cell r="D121">
            <v>43100</v>
          </cell>
          <cell r="E121">
            <v>9411</v>
          </cell>
          <cell r="F121">
            <v>40</v>
          </cell>
          <cell r="G121">
            <v>14600</v>
          </cell>
          <cell r="H121">
            <v>6613</v>
          </cell>
          <cell r="I121">
            <v>46</v>
          </cell>
          <cell r="J121">
            <v>32</v>
          </cell>
          <cell r="K121">
            <v>48</v>
          </cell>
          <cell r="L121">
            <v>29</v>
          </cell>
          <cell r="M121">
            <v>50987</v>
          </cell>
          <cell r="N121">
            <v>1.0107999999999999</v>
          </cell>
          <cell r="O121">
            <v>1.0302</v>
          </cell>
          <cell r="P121">
            <v>0</v>
          </cell>
          <cell r="Q121">
            <v>78251</v>
          </cell>
          <cell r="R121">
            <v>0</v>
          </cell>
          <cell r="S121">
            <v>370226</v>
          </cell>
          <cell r="T121">
            <v>305050</v>
          </cell>
          <cell r="U121">
            <v>0</v>
          </cell>
          <cell r="V121">
            <v>0</v>
          </cell>
        </row>
        <row r="122">
          <cell r="A122" t="str">
            <v>16038</v>
          </cell>
          <cell r="B122" t="str">
            <v>16038</v>
          </cell>
          <cell r="C122" t="str">
            <v>Crestview Nursing &amp; Residential Livi</v>
          </cell>
          <cell r="D122">
            <v>43100</v>
          </cell>
          <cell r="E122">
            <v>12578</v>
          </cell>
          <cell r="F122">
            <v>34</v>
          </cell>
          <cell r="G122">
            <v>12410</v>
          </cell>
          <cell r="H122">
            <v>2222</v>
          </cell>
          <cell r="I122">
            <v>61</v>
          </cell>
          <cell r="J122">
            <v>32</v>
          </cell>
          <cell r="K122">
            <v>61</v>
          </cell>
          <cell r="L122">
            <v>45</v>
          </cell>
          <cell r="M122">
            <v>38318</v>
          </cell>
          <cell r="N122">
            <v>1.0121</v>
          </cell>
          <cell r="O122">
            <v>1.0302</v>
          </cell>
          <cell r="P122">
            <v>0</v>
          </cell>
          <cell r="Q122">
            <v>101822</v>
          </cell>
          <cell r="R122">
            <v>10267</v>
          </cell>
          <cell r="S122">
            <v>319963</v>
          </cell>
          <cell r="T122">
            <v>249253</v>
          </cell>
          <cell r="U122">
            <v>29106</v>
          </cell>
          <cell r="V122">
            <v>0</v>
          </cell>
        </row>
        <row r="123">
          <cell r="A123" t="str">
            <v>16103</v>
          </cell>
          <cell r="B123" t="str">
            <v>16103</v>
          </cell>
          <cell r="C123" t="str">
            <v xml:space="preserve">Andbe Home, Inc.                    </v>
          </cell>
          <cell r="D123">
            <v>43100</v>
          </cell>
          <cell r="E123">
            <v>22966</v>
          </cell>
          <cell r="F123">
            <v>68</v>
          </cell>
          <cell r="G123">
            <v>24820</v>
          </cell>
          <cell r="H123">
            <v>12247</v>
          </cell>
          <cell r="I123">
            <v>105</v>
          </cell>
          <cell r="J123">
            <v>81</v>
          </cell>
          <cell r="K123">
            <v>105</v>
          </cell>
          <cell r="L123">
            <v>55</v>
          </cell>
          <cell r="M123">
            <v>139976</v>
          </cell>
          <cell r="N123">
            <v>0.94879999999999998</v>
          </cell>
          <cell r="O123">
            <v>1.0302</v>
          </cell>
          <cell r="P123">
            <v>0</v>
          </cell>
          <cell r="Q123">
            <v>606576</v>
          </cell>
          <cell r="R123">
            <v>0</v>
          </cell>
          <cell r="S123">
            <v>1057461</v>
          </cell>
          <cell r="T123">
            <v>247588</v>
          </cell>
          <cell r="U123">
            <v>0</v>
          </cell>
          <cell r="V123">
            <v>0</v>
          </cell>
        </row>
        <row r="124">
          <cell r="A124" t="str">
            <v>16261</v>
          </cell>
          <cell r="B124" t="str">
            <v>16261</v>
          </cell>
          <cell r="C124" t="str">
            <v xml:space="preserve">Leonardville Nursing Home           </v>
          </cell>
          <cell r="D124">
            <v>43100</v>
          </cell>
          <cell r="E124">
            <v>19376</v>
          </cell>
          <cell r="F124">
            <v>59</v>
          </cell>
          <cell r="G124">
            <v>21535</v>
          </cell>
          <cell r="H124">
            <v>5791</v>
          </cell>
          <cell r="I124">
            <v>87</v>
          </cell>
          <cell r="J124">
            <v>28</v>
          </cell>
          <cell r="K124">
            <v>89</v>
          </cell>
          <cell r="L124">
            <v>70</v>
          </cell>
          <cell r="M124">
            <v>88283</v>
          </cell>
          <cell r="N124">
            <v>0.93879999999999997</v>
          </cell>
          <cell r="O124">
            <v>1.0302</v>
          </cell>
          <cell r="P124">
            <v>0</v>
          </cell>
          <cell r="Q124">
            <v>222415</v>
          </cell>
          <cell r="R124">
            <v>379211</v>
          </cell>
          <cell r="S124">
            <v>501959</v>
          </cell>
          <cell r="T124">
            <v>305218</v>
          </cell>
          <cell r="U124">
            <v>24278</v>
          </cell>
          <cell r="V124">
            <v>0</v>
          </cell>
        </row>
        <row r="125">
          <cell r="A125" t="str">
            <v>16338</v>
          </cell>
          <cell r="B125" t="str">
            <v>16338</v>
          </cell>
          <cell r="C125" t="str">
            <v xml:space="preserve">Park Lane Nursing Home              </v>
          </cell>
          <cell r="D125">
            <v>43100</v>
          </cell>
          <cell r="E125">
            <v>23160</v>
          </cell>
          <cell r="F125">
            <v>68</v>
          </cell>
          <cell r="G125">
            <v>24820</v>
          </cell>
          <cell r="H125">
            <v>11188</v>
          </cell>
          <cell r="I125">
            <v>119</v>
          </cell>
          <cell r="J125">
            <v>63</v>
          </cell>
          <cell r="K125">
            <v>136</v>
          </cell>
          <cell r="L125">
            <v>83</v>
          </cell>
          <cell r="M125">
            <v>202594</v>
          </cell>
          <cell r="N125">
            <v>1.0064</v>
          </cell>
          <cell r="O125">
            <v>1.0302</v>
          </cell>
          <cell r="P125">
            <v>0</v>
          </cell>
          <cell r="Q125">
            <v>276400</v>
          </cell>
          <cell r="R125">
            <v>376875</v>
          </cell>
          <cell r="S125">
            <v>794330</v>
          </cell>
          <cell r="T125">
            <v>589999</v>
          </cell>
          <cell r="U125">
            <v>38512</v>
          </cell>
          <cell r="V125">
            <v>269268</v>
          </cell>
        </row>
        <row r="126">
          <cell r="A126" t="str">
            <v>16351</v>
          </cell>
          <cell r="B126" t="str">
            <v>16351</v>
          </cell>
          <cell r="C126" t="str">
            <v xml:space="preserve">Cheney Golden Age Home Inc.         </v>
          </cell>
          <cell r="D126">
            <v>43100</v>
          </cell>
          <cell r="E126">
            <v>15285</v>
          </cell>
          <cell r="F126">
            <v>45</v>
          </cell>
          <cell r="G126">
            <v>16425</v>
          </cell>
          <cell r="H126">
            <v>8836</v>
          </cell>
          <cell r="I126">
            <v>70</v>
          </cell>
          <cell r="J126">
            <v>36</v>
          </cell>
          <cell r="K126">
            <v>72</v>
          </cell>
          <cell r="L126">
            <v>50</v>
          </cell>
          <cell r="M126">
            <v>69527</v>
          </cell>
          <cell r="N126">
            <v>1.0857000000000001</v>
          </cell>
          <cell r="O126">
            <v>1.0302</v>
          </cell>
          <cell r="P126">
            <v>0</v>
          </cell>
          <cell r="Q126">
            <v>74906</v>
          </cell>
          <cell r="R126">
            <v>154235</v>
          </cell>
          <cell r="S126">
            <v>549363</v>
          </cell>
          <cell r="T126">
            <v>408116</v>
          </cell>
          <cell r="U126">
            <v>33758</v>
          </cell>
          <cell r="V126">
            <v>0</v>
          </cell>
        </row>
        <row r="127">
          <cell r="A127" t="str">
            <v>16418</v>
          </cell>
          <cell r="B127" t="str">
            <v>16418</v>
          </cell>
          <cell r="C127" t="str">
            <v>Clearwater Nursing and Rehabilitatio</v>
          </cell>
          <cell r="D127">
            <v>43100</v>
          </cell>
          <cell r="E127">
            <v>20561</v>
          </cell>
          <cell r="F127">
            <v>69</v>
          </cell>
          <cell r="G127">
            <v>25185</v>
          </cell>
          <cell r="H127">
            <v>11142</v>
          </cell>
          <cell r="I127">
            <v>69</v>
          </cell>
          <cell r="J127">
            <v>87</v>
          </cell>
          <cell r="K127">
            <v>63</v>
          </cell>
          <cell r="L127">
            <v>62</v>
          </cell>
          <cell r="M127">
            <v>97396</v>
          </cell>
          <cell r="N127">
            <v>1.1486000000000001</v>
          </cell>
          <cell r="O127">
            <v>1.0302</v>
          </cell>
          <cell r="P127">
            <v>0</v>
          </cell>
          <cell r="Q127">
            <v>243179</v>
          </cell>
          <cell r="R127">
            <v>122300</v>
          </cell>
          <cell r="S127">
            <v>727856</v>
          </cell>
          <cell r="T127">
            <v>455881</v>
          </cell>
          <cell r="U127">
            <v>50987</v>
          </cell>
          <cell r="V127">
            <v>3709</v>
          </cell>
        </row>
        <row r="128">
          <cell r="A128" t="str">
            <v>16554</v>
          </cell>
          <cell r="B128" t="str">
            <v>16554</v>
          </cell>
          <cell r="C128" t="str">
            <v xml:space="preserve">ML-OP Oxford, LLC                   </v>
          </cell>
          <cell r="D128">
            <v>43100</v>
          </cell>
          <cell r="E128">
            <v>10006</v>
          </cell>
          <cell r="F128">
            <v>45</v>
          </cell>
          <cell r="G128">
            <v>16425</v>
          </cell>
          <cell r="H128">
            <v>7289</v>
          </cell>
          <cell r="I128">
            <v>34</v>
          </cell>
          <cell r="J128">
            <v>42</v>
          </cell>
          <cell r="K128">
            <v>29</v>
          </cell>
          <cell r="L128">
            <v>16</v>
          </cell>
          <cell r="M128">
            <v>36555</v>
          </cell>
          <cell r="N128">
            <v>0.98340000000000005</v>
          </cell>
          <cell r="O128">
            <v>1.0302</v>
          </cell>
          <cell r="P128">
            <v>0</v>
          </cell>
          <cell r="Q128">
            <v>124740</v>
          </cell>
          <cell r="R128">
            <v>24119</v>
          </cell>
          <cell r="S128">
            <v>219029</v>
          </cell>
          <cell r="T128">
            <v>200094</v>
          </cell>
          <cell r="U128">
            <v>11056</v>
          </cell>
          <cell r="V128">
            <v>68773</v>
          </cell>
        </row>
        <row r="129">
          <cell r="A129" t="str">
            <v>16597</v>
          </cell>
          <cell r="B129" t="str">
            <v>16597</v>
          </cell>
          <cell r="C129" t="str">
            <v xml:space="preserve">The Centennial Homestead, Inc.      </v>
          </cell>
          <cell r="D129">
            <v>43100</v>
          </cell>
          <cell r="E129">
            <v>9760</v>
          </cell>
          <cell r="F129">
            <v>31</v>
          </cell>
          <cell r="G129">
            <v>11315</v>
          </cell>
          <cell r="H129">
            <v>6053</v>
          </cell>
          <cell r="I129">
            <v>38</v>
          </cell>
          <cell r="J129">
            <v>45</v>
          </cell>
          <cell r="K129">
            <v>37</v>
          </cell>
          <cell r="L129">
            <v>14</v>
          </cell>
          <cell r="M129">
            <v>40212</v>
          </cell>
          <cell r="N129">
            <v>0.95530000000000004</v>
          </cell>
          <cell r="O129">
            <v>1.0302</v>
          </cell>
          <cell r="P129">
            <v>0</v>
          </cell>
          <cell r="Q129">
            <v>184315</v>
          </cell>
          <cell r="R129">
            <v>0</v>
          </cell>
          <cell r="S129">
            <v>314042</v>
          </cell>
          <cell r="T129">
            <v>158381</v>
          </cell>
          <cell r="U129">
            <v>0</v>
          </cell>
          <cell r="V129">
            <v>0</v>
          </cell>
        </row>
        <row r="130">
          <cell r="A130" t="str">
            <v>16780</v>
          </cell>
          <cell r="B130" t="str">
            <v>16780</v>
          </cell>
          <cell r="C130" t="str">
            <v xml:space="preserve">Life Care Center of Burlington      </v>
          </cell>
          <cell r="D130">
            <v>43100</v>
          </cell>
          <cell r="E130">
            <v>21282</v>
          </cell>
          <cell r="F130">
            <v>77</v>
          </cell>
          <cell r="G130">
            <v>28105</v>
          </cell>
          <cell r="H130">
            <v>12158</v>
          </cell>
          <cell r="I130">
            <v>59</v>
          </cell>
          <cell r="J130">
            <v>53</v>
          </cell>
          <cell r="K130">
            <v>66</v>
          </cell>
          <cell r="L130">
            <v>35</v>
          </cell>
          <cell r="M130">
            <v>76319</v>
          </cell>
          <cell r="N130">
            <v>1.0108999999999999</v>
          </cell>
          <cell r="O130">
            <v>1.0302</v>
          </cell>
          <cell r="P130">
            <v>0</v>
          </cell>
          <cell r="Q130">
            <v>339936</v>
          </cell>
          <cell r="R130">
            <v>0</v>
          </cell>
          <cell r="S130">
            <v>587967</v>
          </cell>
          <cell r="T130">
            <v>379718</v>
          </cell>
          <cell r="U130">
            <v>0</v>
          </cell>
          <cell r="V130">
            <v>0</v>
          </cell>
        </row>
        <row r="131">
          <cell r="A131" t="str">
            <v>16813</v>
          </cell>
          <cell r="B131" t="str">
            <v>16813</v>
          </cell>
          <cell r="C131" t="str">
            <v xml:space="preserve">Winfield Senior Living Community    </v>
          </cell>
          <cell r="D131">
            <v>43100</v>
          </cell>
          <cell r="E131">
            <v>12212</v>
          </cell>
          <cell r="F131">
            <v>45</v>
          </cell>
          <cell r="G131">
            <v>16425</v>
          </cell>
          <cell r="H131">
            <v>6575</v>
          </cell>
          <cell r="I131">
            <v>55</v>
          </cell>
          <cell r="J131">
            <v>43</v>
          </cell>
          <cell r="K131">
            <v>60</v>
          </cell>
          <cell r="L131">
            <v>33</v>
          </cell>
          <cell r="M131">
            <v>51477</v>
          </cell>
          <cell r="N131">
            <v>1.0857000000000001</v>
          </cell>
          <cell r="O131">
            <v>1.0302</v>
          </cell>
          <cell r="P131">
            <v>0</v>
          </cell>
          <cell r="Q131">
            <v>166790</v>
          </cell>
          <cell r="R131">
            <v>88796</v>
          </cell>
          <cell r="S131">
            <v>326165</v>
          </cell>
          <cell r="T131">
            <v>224646</v>
          </cell>
          <cell r="U131">
            <v>26009</v>
          </cell>
          <cell r="V131">
            <v>92132</v>
          </cell>
        </row>
        <row r="132">
          <cell r="A132" t="str">
            <v>16837</v>
          </cell>
          <cell r="B132" t="str">
            <v>16837</v>
          </cell>
          <cell r="C132" t="str">
            <v xml:space="preserve">Great Bend Health and Rehab Center  </v>
          </cell>
          <cell r="D132">
            <v>43100</v>
          </cell>
          <cell r="E132">
            <v>18932</v>
          </cell>
          <cell r="F132">
            <v>65</v>
          </cell>
          <cell r="G132">
            <v>26440</v>
          </cell>
          <cell r="H132">
            <v>12502</v>
          </cell>
          <cell r="I132">
            <v>79</v>
          </cell>
          <cell r="J132">
            <v>83</v>
          </cell>
          <cell r="K132">
            <v>65</v>
          </cell>
          <cell r="L132">
            <v>60</v>
          </cell>
          <cell r="M132">
            <v>73055</v>
          </cell>
          <cell r="N132">
            <v>1.0027999999999999</v>
          </cell>
          <cell r="O132">
            <v>1.0302</v>
          </cell>
          <cell r="P132">
            <v>0</v>
          </cell>
          <cell r="Q132">
            <v>198920</v>
          </cell>
          <cell r="R132">
            <v>152107</v>
          </cell>
          <cell r="S132">
            <v>459724</v>
          </cell>
          <cell r="T132">
            <v>427668</v>
          </cell>
          <cell r="U132">
            <v>375</v>
          </cell>
          <cell r="V132">
            <v>123092</v>
          </cell>
        </row>
        <row r="133">
          <cell r="A133" t="str">
            <v>16845</v>
          </cell>
          <cell r="B133" t="str">
            <v>16845</v>
          </cell>
          <cell r="C133" t="str">
            <v xml:space="preserve">Chapman Valley Manor                </v>
          </cell>
          <cell r="D133">
            <v>43100</v>
          </cell>
          <cell r="E133">
            <v>14049</v>
          </cell>
          <cell r="F133">
            <v>45</v>
          </cell>
          <cell r="G133">
            <v>16425</v>
          </cell>
          <cell r="H133">
            <v>3426</v>
          </cell>
          <cell r="I133">
            <v>58</v>
          </cell>
          <cell r="J133">
            <v>17</v>
          </cell>
          <cell r="K133">
            <v>61</v>
          </cell>
          <cell r="L133">
            <v>49</v>
          </cell>
          <cell r="M133">
            <v>57625</v>
          </cell>
          <cell r="N133">
            <v>0.9294</v>
          </cell>
          <cell r="O133">
            <v>1.0302</v>
          </cell>
          <cell r="P133">
            <v>0</v>
          </cell>
          <cell r="Q133">
            <v>171458</v>
          </cell>
          <cell r="R133">
            <v>51901</v>
          </cell>
          <cell r="S133">
            <v>484315</v>
          </cell>
          <cell r="T133">
            <v>215773</v>
          </cell>
          <cell r="U133">
            <v>59685</v>
          </cell>
          <cell r="V133">
            <v>0</v>
          </cell>
        </row>
        <row r="134">
          <cell r="A134" t="str">
            <v>16902</v>
          </cell>
          <cell r="B134" t="str">
            <v>16902</v>
          </cell>
          <cell r="C134" t="str">
            <v xml:space="preserve">Schowalter Villa                    </v>
          </cell>
          <cell r="D134">
            <v>43100</v>
          </cell>
          <cell r="E134">
            <v>33161</v>
          </cell>
          <cell r="F134">
            <v>105</v>
          </cell>
          <cell r="G134">
            <v>38325</v>
          </cell>
          <cell r="H134">
            <v>18797</v>
          </cell>
          <cell r="I134">
            <v>253</v>
          </cell>
          <cell r="J134">
            <v>101</v>
          </cell>
          <cell r="K134">
            <v>266</v>
          </cell>
          <cell r="L134">
            <v>191</v>
          </cell>
          <cell r="M134">
            <v>177455</v>
          </cell>
          <cell r="N134">
            <v>1.0014000000000001</v>
          </cell>
          <cell r="O134">
            <v>1.0302</v>
          </cell>
          <cell r="P134">
            <v>0</v>
          </cell>
          <cell r="Q134">
            <v>455926</v>
          </cell>
          <cell r="R134">
            <v>931380</v>
          </cell>
          <cell r="S134">
            <v>924944</v>
          </cell>
          <cell r="T134">
            <v>978320</v>
          </cell>
          <cell r="U134">
            <v>85073</v>
          </cell>
          <cell r="V134">
            <v>0</v>
          </cell>
        </row>
        <row r="135">
          <cell r="A135" t="str">
            <v>17148</v>
          </cell>
          <cell r="B135" t="str">
            <v>17148</v>
          </cell>
          <cell r="C135" t="str">
            <v xml:space="preserve">Good Sam Society-Hutchinson Village </v>
          </cell>
          <cell r="D135">
            <v>43100</v>
          </cell>
          <cell r="E135">
            <v>24486</v>
          </cell>
          <cell r="F135">
            <v>70</v>
          </cell>
          <cell r="G135">
            <v>28007</v>
          </cell>
          <cell r="H135">
            <v>16397</v>
          </cell>
          <cell r="I135">
            <v>94</v>
          </cell>
          <cell r="J135">
            <v>80</v>
          </cell>
          <cell r="K135">
            <v>85</v>
          </cell>
          <cell r="L135">
            <v>52</v>
          </cell>
          <cell r="M135">
            <v>106399</v>
          </cell>
          <cell r="N135">
            <v>0.99039999999999995</v>
          </cell>
          <cell r="O135">
            <v>1.0302</v>
          </cell>
          <cell r="P135">
            <v>0</v>
          </cell>
          <cell r="Q135">
            <v>488959</v>
          </cell>
          <cell r="R135">
            <v>330127</v>
          </cell>
          <cell r="S135">
            <v>538501</v>
          </cell>
          <cell r="T135">
            <v>419128</v>
          </cell>
          <cell r="U135">
            <v>41339</v>
          </cell>
          <cell r="V135">
            <v>154559</v>
          </cell>
        </row>
        <row r="136">
          <cell r="A136" t="str">
            <v>17295</v>
          </cell>
          <cell r="B136" t="str">
            <v>17295</v>
          </cell>
          <cell r="C136" t="str">
            <v xml:space="preserve">Good Samaritan Society-Sherman C    </v>
          </cell>
          <cell r="D136">
            <v>43100</v>
          </cell>
          <cell r="E136">
            <v>14870</v>
          </cell>
          <cell r="F136">
            <v>45</v>
          </cell>
          <cell r="G136">
            <v>16425</v>
          </cell>
          <cell r="H136">
            <v>8565</v>
          </cell>
          <cell r="I136">
            <v>47</v>
          </cell>
          <cell r="J136">
            <v>30</v>
          </cell>
          <cell r="K136">
            <v>46</v>
          </cell>
          <cell r="L136">
            <v>29</v>
          </cell>
          <cell r="M136">
            <v>58705</v>
          </cell>
          <cell r="N136">
            <v>1.0251999999999999</v>
          </cell>
          <cell r="O136">
            <v>1.0302</v>
          </cell>
          <cell r="P136">
            <v>0</v>
          </cell>
          <cell r="Q136">
            <v>61895</v>
          </cell>
          <cell r="R136">
            <v>143808</v>
          </cell>
          <cell r="S136">
            <v>451904</v>
          </cell>
          <cell r="T136">
            <v>290316</v>
          </cell>
          <cell r="U136">
            <v>28308</v>
          </cell>
          <cell r="V136">
            <v>197344</v>
          </cell>
        </row>
        <row r="137">
          <cell r="A137" t="str">
            <v>17328</v>
          </cell>
          <cell r="B137" t="str">
            <v>17328</v>
          </cell>
          <cell r="C137" t="str">
            <v>Logan Manor Community Health Service</v>
          </cell>
          <cell r="D137">
            <v>43100</v>
          </cell>
          <cell r="E137">
            <v>12217</v>
          </cell>
          <cell r="F137">
            <v>36</v>
          </cell>
          <cell r="G137">
            <v>13140</v>
          </cell>
          <cell r="H137">
            <v>8572</v>
          </cell>
          <cell r="I137">
            <v>62</v>
          </cell>
          <cell r="J137">
            <v>30</v>
          </cell>
          <cell r="K137">
            <v>55</v>
          </cell>
          <cell r="L137">
            <v>39</v>
          </cell>
          <cell r="M137">
            <v>52303</v>
          </cell>
          <cell r="N137">
            <v>1.0448</v>
          </cell>
          <cell r="O137">
            <v>1.0302</v>
          </cell>
          <cell r="P137">
            <v>0</v>
          </cell>
          <cell r="Q137">
            <v>141768</v>
          </cell>
          <cell r="R137">
            <v>58535</v>
          </cell>
          <cell r="S137">
            <v>394951</v>
          </cell>
          <cell r="T137">
            <v>196009</v>
          </cell>
          <cell r="U137">
            <v>49739</v>
          </cell>
          <cell r="V137">
            <v>0</v>
          </cell>
        </row>
        <row r="138">
          <cell r="A138" t="str">
            <v>17352</v>
          </cell>
          <cell r="B138" t="str">
            <v>17352</v>
          </cell>
          <cell r="C138" t="str">
            <v xml:space="preserve">Linn Community Nursing Home         </v>
          </cell>
          <cell r="D138">
            <v>43100</v>
          </cell>
          <cell r="E138">
            <v>17205</v>
          </cell>
          <cell r="F138">
            <v>52</v>
          </cell>
          <cell r="G138">
            <v>18980</v>
          </cell>
          <cell r="H138">
            <v>7787</v>
          </cell>
          <cell r="I138">
            <v>76</v>
          </cell>
          <cell r="J138">
            <v>32</v>
          </cell>
          <cell r="K138">
            <v>91</v>
          </cell>
          <cell r="L138">
            <v>59</v>
          </cell>
          <cell r="M138">
            <v>59652</v>
          </cell>
          <cell r="N138">
            <v>0.99670000000000003</v>
          </cell>
          <cell r="O138">
            <v>1.0302</v>
          </cell>
          <cell r="P138">
            <v>0</v>
          </cell>
          <cell r="Q138">
            <v>212924</v>
          </cell>
          <cell r="R138">
            <v>66686</v>
          </cell>
          <cell r="S138">
            <v>424170</v>
          </cell>
          <cell r="T138">
            <v>291862</v>
          </cell>
          <cell r="U138">
            <v>14946</v>
          </cell>
          <cell r="V138">
            <v>5084</v>
          </cell>
        </row>
        <row r="139">
          <cell r="A139" t="str">
            <v>17386</v>
          </cell>
          <cell r="B139" t="str">
            <v>17385</v>
          </cell>
          <cell r="C139" t="str">
            <v xml:space="preserve">Good Samaritan Society-Dodge City   </v>
          </cell>
          <cell r="D139">
            <v>42735</v>
          </cell>
          <cell r="E139">
            <v>16195</v>
          </cell>
          <cell r="F139">
            <v>58</v>
          </cell>
          <cell r="G139">
            <v>21532</v>
          </cell>
          <cell r="H139">
            <v>9039</v>
          </cell>
          <cell r="I139">
            <v>71</v>
          </cell>
          <cell r="J139">
            <v>62</v>
          </cell>
          <cell r="K139">
            <v>60</v>
          </cell>
          <cell r="L139">
            <v>36</v>
          </cell>
          <cell r="M139">
            <v>73928</v>
          </cell>
          <cell r="N139">
            <v>0.93379999999999996</v>
          </cell>
          <cell r="O139">
            <v>1.0302</v>
          </cell>
          <cell r="P139">
            <v>0</v>
          </cell>
          <cell r="Q139">
            <v>91863</v>
          </cell>
          <cell r="R139">
            <v>196509</v>
          </cell>
          <cell r="S139">
            <v>407525</v>
          </cell>
          <cell r="T139">
            <v>376158</v>
          </cell>
          <cell r="U139">
            <v>7091</v>
          </cell>
          <cell r="V139">
            <v>241129</v>
          </cell>
        </row>
        <row r="140">
          <cell r="A140" t="str">
            <v>17464</v>
          </cell>
          <cell r="B140" t="str">
            <v>17464</v>
          </cell>
          <cell r="C140" t="str">
            <v>Prescott Country View Nursing Center</v>
          </cell>
          <cell r="D140">
            <v>43100</v>
          </cell>
          <cell r="E140">
            <v>11989</v>
          </cell>
          <cell r="F140">
            <v>45</v>
          </cell>
          <cell r="G140">
            <v>16425</v>
          </cell>
          <cell r="H140">
            <v>5818</v>
          </cell>
          <cell r="I140">
            <v>50</v>
          </cell>
          <cell r="J140">
            <v>38</v>
          </cell>
          <cell r="K140">
            <v>49</v>
          </cell>
          <cell r="L140">
            <v>28</v>
          </cell>
          <cell r="M140">
            <v>48866</v>
          </cell>
          <cell r="N140">
            <v>0.99690000000000001</v>
          </cell>
          <cell r="O140">
            <v>1.0302</v>
          </cell>
          <cell r="P140">
            <v>0</v>
          </cell>
          <cell r="Q140">
            <v>124033</v>
          </cell>
          <cell r="R140">
            <v>57041</v>
          </cell>
          <cell r="S140">
            <v>318807</v>
          </cell>
          <cell r="T140">
            <v>184561</v>
          </cell>
          <cell r="U140">
            <v>28984</v>
          </cell>
          <cell r="V140">
            <v>0</v>
          </cell>
        </row>
        <row r="141">
          <cell r="A141" t="str">
            <v>17486</v>
          </cell>
          <cell r="B141" t="str">
            <v>17486</v>
          </cell>
          <cell r="C141" t="str">
            <v xml:space="preserve">Good Samaritan Society-Hays         </v>
          </cell>
          <cell r="D141">
            <v>43100</v>
          </cell>
          <cell r="E141">
            <v>24535</v>
          </cell>
          <cell r="F141">
            <v>70</v>
          </cell>
          <cell r="G141">
            <v>25550</v>
          </cell>
          <cell r="H141">
            <v>13081</v>
          </cell>
          <cell r="I141">
            <v>90</v>
          </cell>
          <cell r="J141">
            <v>84</v>
          </cell>
          <cell r="K141">
            <v>86</v>
          </cell>
          <cell r="L141">
            <v>48</v>
          </cell>
          <cell r="M141">
            <v>102564</v>
          </cell>
          <cell r="N141">
            <v>1.0256000000000001</v>
          </cell>
          <cell r="O141">
            <v>1.0302</v>
          </cell>
          <cell r="P141">
            <v>0</v>
          </cell>
          <cell r="Q141">
            <v>373431</v>
          </cell>
          <cell r="R141">
            <v>111636</v>
          </cell>
          <cell r="S141">
            <v>652737</v>
          </cell>
          <cell r="T141">
            <v>481058</v>
          </cell>
          <cell r="U141">
            <v>67942</v>
          </cell>
          <cell r="V141">
            <v>7901</v>
          </cell>
        </row>
        <row r="142">
          <cell r="A142" t="str">
            <v>17497</v>
          </cell>
          <cell r="B142" t="str">
            <v>17497</v>
          </cell>
          <cell r="C142" t="str">
            <v xml:space="preserve">Good Samaritan Society-Lyons        </v>
          </cell>
          <cell r="D142">
            <v>43100</v>
          </cell>
          <cell r="E142">
            <v>13674</v>
          </cell>
          <cell r="F142">
            <v>45</v>
          </cell>
          <cell r="G142">
            <v>16425</v>
          </cell>
          <cell r="H142">
            <v>7110</v>
          </cell>
          <cell r="I142">
            <v>65</v>
          </cell>
          <cell r="J142">
            <v>42</v>
          </cell>
          <cell r="K142">
            <v>58</v>
          </cell>
          <cell r="L142">
            <v>39</v>
          </cell>
          <cell r="M142">
            <v>65879</v>
          </cell>
          <cell r="N142">
            <v>0.96799999999999997</v>
          </cell>
          <cell r="O142">
            <v>1.0302</v>
          </cell>
          <cell r="P142">
            <v>0</v>
          </cell>
          <cell r="Q142">
            <v>237759</v>
          </cell>
          <cell r="R142">
            <v>201770</v>
          </cell>
          <cell r="S142">
            <v>217347</v>
          </cell>
          <cell r="T142">
            <v>226641</v>
          </cell>
          <cell r="U142">
            <v>0</v>
          </cell>
          <cell r="V142">
            <v>3106</v>
          </cell>
        </row>
        <row r="143">
          <cell r="A143" t="str">
            <v>17508</v>
          </cell>
          <cell r="B143" t="str">
            <v>17508</v>
          </cell>
          <cell r="C143" t="str">
            <v xml:space="preserve">Good Samaritan Society-Liberal      </v>
          </cell>
          <cell r="D143">
            <v>43100</v>
          </cell>
          <cell r="E143">
            <v>15816</v>
          </cell>
          <cell r="F143">
            <v>45</v>
          </cell>
          <cell r="G143">
            <v>17685</v>
          </cell>
          <cell r="H143">
            <v>9792</v>
          </cell>
          <cell r="I143">
            <v>61</v>
          </cell>
          <cell r="J143">
            <v>47</v>
          </cell>
          <cell r="K143">
            <v>59</v>
          </cell>
          <cell r="L143">
            <v>35</v>
          </cell>
          <cell r="M143">
            <v>67595</v>
          </cell>
          <cell r="N143">
            <v>1.0165</v>
          </cell>
          <cell r="O143">
            <v>1.0302</v>
          </cell>
          <cell r="P143">
            <v>0</v>
          </cell>
          <cell r="Q143">
            <v>60673</v>
          </cell>
          <cell r="R143">
            <v>218723</v>
          </cell>
          <cell r="S143">
            <v>373666</v>
          </cell>
          <cell r="T143">
            <v>321200</v>
          </cell>
          <cell r="U143">
            <v>34859</v>
          </cell>
          <cell r="V143">
            <v>18406</v>
          </cell>
        </row>
        <row r="144">
          <cell r="A144" t="str">
            <v>17521</v>
          </cell>
          <cell r="B144" t="str">
            <v>17521</v>
          </cell>
          <cell r="C144" t="str">
            <v xml:space="preserve">Parkview Care Center                </v>
          </cell>
          <cell r="D144">
            <v>43100</v>
          </cell>
          <cell r="E144">
            <v>19066</v>
          </cell>
          <cell r="F144">
            <v>58</v>
          </cell>
          <cell r="G144">
            <v>21170</v>
          </cell>
          <cell r="H144">
            <v>12555</v>
          </cell>
          <cell r="I144">
            <v>84</v>
          </cell>
          <cell r="J144">
            <v>38</v>
          </cell>
          <cell r="K144">
            <v>91</v>
          </cell>
          <cell r="L144">
            <v>51</v>
          </cell>
          <cell r="M144">
            <v>77308</v>
          </cell>
          <cell r="N144">
            <v>0.94650000000000001</v>
          </cell>
          <cell r="O144">
            <v>1.0302</v>
          </cell>
          <cell r="P144">
            <v>0</v>
          </cell>
          <cell r="Q144">
            <v>155276</v>
          </cell>
          <cell r="R144">
            <v>0</v>
          </cell>
          <cell r="S144">
            <v>742454</v>
          </cell>
          <cell r="T144">
            <v>384701</v>
          </cell>
          <cell r="U144">
            <v>0</v>
          </cell>
          <cell r="V144">
            <v>0</v>
          </cell>
        </row>
        <row r="145">
          <cell r="A145" t="str">
            <v>17565</v>
          </cell>
          <cell r="B145" t="str">
            <v>17565</v>
          </cell>
          <cell r="C145" t="str">
            <v xml:space="preserve">Mt. Hope Nursing Center             </v>
          </cell>
          <cell r="D145">
            <v>43100</v>
          </cell>
          <cell r="E145">
            <v>13628</v>
          </cell>
          <cell r="F145">
            <v>45</v>
          </cell>
          <cell r="G145">
            <v>16425</v>
          </cell>
          <cell r="H145">
            <v>5963</v>
          </cell>
          <cell r="I145">
            <v>85</v>
          </cell>
          <cell r="J145">
            <v>58</v>
          </cell>
          <cell r="K145">
            <v>66</v>
          </cell>
          <cell r="L145">
            <v>46</v>
          </cell>
          <cell r="M145">
            <v>66667</v>
          </cell>
          <cell r="N145">
            <v>1.0116000000000001</v>
          </cell>
          <cell r="O145">
            <v>1.0302</v>
          </cell>
          <cell r="P145">
            <v>0</v>
          </cell>
          <cell r="Q145">
            <v>226093</v>
          </cell>
          <cell r="R145">
            <v>68813</v>
          </cell>
          <cell r="S145">
            <v>453438</v>
          </cell>
          <cell r="T145">
            <v>157173</v>
          </cell>
          <cell r="U145">
            <v>59418</v>
          </cell>
          <cell r="V145">
            <v>2331</v>
          </cell>
        </row>
        <row r="146">
          <cell r="A146" t="str">
            <v>17577</v>
          </cell>
          <cell r="B146" t="str">
            <v>17577</v>
          </cell>
          <cell r="C146" t="str">
            <v xml:space="preserve">Lincoln Park Manor, Inc.            </v>
          </cell>
          <cell r="D146">
            <v>43100</v>
          </cell>
          <cell r="E146">
            <v>11108</v>
          </cell>
          <cell r="F146">
            <v>36</v>
          </cell>
          <cell r="G146">
            <v>13140</v>
          </cell>
          <cell r="H146">
            <v>4373</v>
          </cell>
          <cell r="I146">
            <v>57</v>
          </cell>
          <cell r="J146">
            <v>16</v>
          </cell>
          <cell r="K146">
            <v>55</v>
          </cell>
          <cell r="L146">
            <v>44</v>
          </cell>
          <cell r="M146">
            <v>50601</v>
          </cell>
          <cell r="N146">
            <v>0.86519999999999997</v>
          </cell>
          <cell r="O146">
            <v>1.0302</v>
          </cell>
          <cell r="P146">
            <v>0</v>
          </cell>
          <cell r="Q146">
            <v>166277</v>
          </cell>
          <cell r="R146">
            <v>72115</v>
          </cell>
          <cell r="S146">
            <v>403460</v>
          </cell>
          <cell r="T146">
            <v>235611</v>
          </cell>
          <cell r="U146">
            <v>25125</v>
          </cell>
          <cell r="V146">
            <v>68742</v>
          </cell>
        </row>
        <row r="147">
          <cell r="A147" t="str">
            <v>17587</v>
          </cell>
          <cell r="B147" t="str">
            <v>17587</v>
          </cell>
          <cell r="C147" t="str">
            <v xml:space="preserve">Protection Valley Manor             </v>
          </cell>
          <cell r="D147">
            <v>43100</v>
          </cell>
          <cell r="E147">
            <v>15304</v>
          </cell>
          <cell r="F147">
            <v>45</v>
          </cell>
          <cell r="G147">
            <v>16425</v>
          </cell>
          <cell r="H147">
            <v>14795</v>
          </cell>
          <cell r="I147">
            <v>61</v>
          </cell>
          <cell r="J147">
            <v>25</v>
          </cell>
          <cell r="K147">
            <v>57</v>
          </cell>
          <cell r="L147">
            <v>40</v>
          </cell>
          <cell r="M147">
            <v>36305</v>
          </cell>
          <cell r="N147">
            <v>0.78280000000000005</v>
          </cell>
          <cell r="O147">
            <v>1.0302</v>
          </cell>
          <cell r="P147">
            <v>0</v>
          </cell>
          <cell r="Q147">
            <v>128958</v>
          </cell>
          <cell r="R147">
            <v>74569</v>
          </cell>
          <cell r="S147">
            <v>253375</v>
          </cell>
          <cell r="T147">
            <v>215108</v>
          </cell>
          <cell r="U147">
            <v>39810</v>
          </cell>
          <cell r="V147">
            <v>35103</v>
          </cell>
        </row>
        <row r="148">
          <cell r="A148" t="str">
            <v>17655</v>
          </cell>
          <cell r="B148" t="str">
            <v>17655</v>
          </cell>
          <cell r="C148" t="str">
            <v xml:space="preserve">Leisure Homestead at Stafford       </v>
          </cell>
          <cell r="D148">
            <v>43100</v>
          </cell>
          <cell r="E148">
            <v>9844</v>
          </cell>
          <cell r="F148">
            <v>35</v>
          </cell>
          <cell r="G148">
            <v>12775</v>
          </cell>
          <cell r="H148">
            <v>6499</v>
          </cell>
          <cell r="I148">
            <v>49</v>
          </cell>
          <cell r="J148">
            <v>20</v>
          </cell>
          <cell r="K148">
            <v>48</v>
          </cell>
          <cell r="L148">
            <v>37</v>
          </cell>
          <cell r="M148">
            <v>56012</v>
          </cell>
          <cell r="N148">
            <v>0.95030000000000003</v>
          </cell>
          <cell r="O148">
            <v>1.0302</v>
          </cell>
          <cell r="P148">
            <v>0</v>
          </cell>
          <cell r="Q148">
            <v>111832</v>
          </cell>
          <cell r="R148">
            <v>141345</v>
          </cell>
          <cell r="S148">
            <v>260425</v>
          </cell>
          <cell r="T148">
            <v>169036</v>
          </cell>
          <cell r="U148">
            <v>0</v>
          </cell>
          <cell r="V148">
            <v>0</v>
          </cell>
        </row>
        <row r="149">
          <cell r="A149" t="str">
            <v>17690</v>
          </cell>
          <cell r="B149" t="str">
            <v>17690</v>
          </cell>
          <cell r="C149" t="str">
            <v xml:space="preserve">Parkside Homes, Inc.                </v>
          </cell>
          <cell r="D149">
            <v>43100</v>
          </cell>
          <cell r="E149">
            <v>19589</v>
          </cell>
          <cell r="F149">
            <v>57</v>
          </cell>
          <cell r="G149">
            <v>20805</v>
          </cell>
          <cell r="H149">
            <v>6621</v>
          </cell>
          <cell r="I149">
            <v>98</v>
          </cell>
          <cell r="J149">
            <v>70</v>
          </cell>
          <cell r="K149">
            <v>96</v>
          </cell>
          <cell r="L149">
            <v>61</v>
          </cell>
          <cell r="M149">
            <v>89127</v>
          </cell>
          <cell r="N149">
            <v>0.94569999999999999</v>
          </cell>
          <cell r="O149">
            <v>1.0302</v>
          </cell>
          <cell r="P149">
            <v>0</v>
          </cell>
          <cell r="Q149">
            <v>345223</v>
          </cell>
          <cell r="R149">
            <v>119427</v>
          </cell>
          <cell r="S149">
            <v>351455</v>
          </cell>
          <cell r="T149">
            <v>274793</v>
          </cell>
          <cell r="U149">
            <v>52902</v>
          </cell>
          <cell r="V149">
            <v>575067</v>
          </cell>
        </row>
        <row r="150">
          <cell r="A150" t="str">
            <v>17734</v>
          </cell>
          <cell r="B150" t="str">
            <v>17734</v>
          </cell>
          <cell r="C150" t="str">
            <v xml:space="preserve">Good Samaritan Society-Minneapolis  </v>
          </cell>
          <cell r="D150">
            <v>43100</v>
          </cell>
          <cell r="E150">
            <v>14633</v>
          </cell>
          <cell r="F150">
            <v>45</v>
          </cell>
          <cell r="G150">
            <v>19864</v>
          </cell>
          <cell r="H150">
            <v>8372</v>
          </cell>
          <cell r="I150">
            <v>67</v>
          </cell>
          <cell r="J150">
            <v>35</v>
          </cell>
          <cell r="K150">
            <v>54</v>
          </cell>
          <cell r="L150">
            <v>40</v>
          </cell>
          <cell r="M150">
            <v>62539</v>
          </cell>
          <cell r="N150">
            <v>1.0125</v>
          </cell>
          <cell r="O150">
            <v>1.0302</v>
          </cell>
          <cell r="P150">
            <v>0</v>
          </cell>
          <cell r="Q150">
            <v>239601</v>
          </cell>
          <cell r="R150">
            <v>145494</v>
          </cell>
          <cell r="S150">
            <v>424654</v>
          </cell>
          <cell r="T150">
            <v>187883</v>
          </cell>
          <cell r="U150">
            <v>35101</v>
          </cell>
          <cell r="V150">
            <v>80829</v>
          </cell>
        </row>
        <row r="151">
          <cell r="A151" t="str">
            <v>17767</v>
          </cell>
          <cell r="B151" t="str">
            <v>17767</v>
          </cell>
          <cell r="C151" t="str">
            <v xml:space="preserve">Westy Community Care Home           </v>
          </cell>
          <cell r="D151">
            <v>43100</v>
          </cell>
          <cell r="E151">
            <v>12420</v>
          </cell>
          <cell r="F151">
            <v>50</v>
          </cell>
          <cell r="G151">
            <v>18250</v>
          </cell>
          <cell r="H151">
            <v>7049</v>
          </cell>
          <cell r="I151">
            <v>56</v>
          </cell>
          <cell r="J151">
            <v>49</v>
          </cell>
          <cell r="K151">
            <v>50</v>
          </cell>
          <cell r="L151">
            <v>29</v>
          </cell>
          <cell r="M151">
            <v>41027</v>
          </cell>
          <cell r="N151">
            <v>0.89870000000000005</v>
          </cell>
          <cell r="O151">
            <v>1.0302</v>
          </cell>
          <cell r="P151">
            <v>0</v>
          </cell>
          <cell r="Q151">
            <v>135387</v>
          </cell>
          <cell r="R151">
            <v>127583</v>
          </cell>
          <cell r="S151">
            <v>227348</v>
          </cell>
          <cell r="T151">
            <v>161001</v>
          </cell>
          <cell r="U151">
            <v>0</v>
          </cell>
          <cell r="V151">
            <v>0</v>
          </cell>
        </row>
        <row r="152">
          <cell r="A152" t="str">
            <v>17781</v>
          </cell>
          <cell r="B152" t="str">
            <v>17781</v>
          </cell>
          <cell r="C152" t="str">
            <v xml:space="preserve">Medicalodges Eudora                 </v>
          </cell>
          <cell r="D152">
            <v>43100</v>
          </cell>
          <cell r="E152">
            <v>23698</v>
          </cell>
          <cell r="F152">
            <v>74</v>
          </cell>
          <cell r="G152">
            <v>27010</v>
          </cell>
          <cell r="H152">
            <v>11928</v>
          </cell>
          <cell r="I152">
            <v>81</v>
          </cell>
          <cell r="J152">
            <v>64</v>
          </cell>
          <cell r="K152">
            <v>85</v>
          </cell>
          <cell r="L152">
            <v>48</v>
          </cell>
          <cell r="M152">
            <v>94616</v>
          </cell>
          <cell r="N152">
            <v>0.999</v>
          </cell>
          <cell r="O152">
            <v>1.0302</v>
          </cell>
          <cell r="P152">
            <v>0</v>
          </cell>
          <cell r="Q152">
            <v>253187</v>
          </cell>
          <cell r="R152">
            <v>127395</v>
          </cell>
          <cell r="S152">
            <v>710205</v>
          </cell>
          <cell r="T152">
            <v>401753</v>
          </cell>
          <cell r="U152">
            <v>0</v>
          </cell>
          <cell r="V152">
            <v>0</v>
          </cell>
        </row>
        <row r="153">
          <cell r="A153" t="str">
            <v>17791</v>
          </cell>
          <cell r="B153" t="str">
            <v>17791</v>
          </cell>
          <cell r="C153" t="str">
            <v>Enterprise Estates Nursing Center, I</v>
          </cell>
          <cell r="D153">
            <v>43100</v>
          </cell>
          <cell r="E153">
            <v>10007</v>
          </cell>
          <cell r="F153">
            <v>41</v>
          </cell>
          <cell r="G153">
            <v>14965</v>
          </cell>
          <cell r="H153">
            <v>4723</v>
          </cell>
          <cell r="I153">
            <v>57</v>
          </cell>
          <cell r="J153">
            <v>47</v>
          </cell>
          <cell r="K153">
            <v>56</v>
          </cell>
          <cell r="L153">
            <v>27</v>
          </cell>
          <cell r="M153">
            <v>43713</v>
          </cell>
          <cell r="N153">
            <v>1.0228999999999999</v>
          </cell>
          <cell r="O153">
            <v>1.0302</v>
          </cell>
          <cell r="P153">
            <v>0</v>
          </cell>
          <cell r="Q153">
            <v>204273</v>
          </cell>
          <cell r="R153">
            <v>68921</v>
          </cell>
          <cell r="S153">
            <v>268471</v>
          </cell>
          <cell r="T153">
            <v>121665</v>
          </cell>
          <cell r="U153">
            <v>22127</v>
          </cell>
          <cell r="V153">
            <v>0</v>
          </cell>
        </row>
        <row r="154">
          <cell r="A154" t="str">
            <v>17813</v>
          </cell>
          <cell r="B154" t="str">
            <v>17813</v>
          </cell>
          <cell r="C154" t="str">
            <v xml:space="preserve">Park Villa Nursing Home             </v>
          </cell>
          <cell r="D154">
            <v>43100</v>
          </cell>
          <cell r="E154">
            <v>11275</v>
          </cell>
          <cell r="F154">
            <v>40</v>
          </cell>
          <cell r="G154">
            <v>14600</v>
          </cell>
          <cell r="H154">
            <v>7723</v>
          </cell>
          <cell r="I154">
            <v>64</v>
          </cell>
          <cell r="J154">
            <v>35</v>
          </cell>
          <cell r="K154">
            <v>61</v>
          </cell>
          <cell r="L154">
            <v>39</v>
          </cell>
          <cell r="M154">
            <v>49672</v>
          </cell>
          <cell r="N154">
            <v>0.9849</v>
          </cell>
          <cell r="O154">
            <v>1.0302</v>
          </cell>
          <cell r="P154">
            <v>0</v>
          </cell>
          <cell r="Q154">
            <v>171361</v>
          </cell>
          <cell r="R154">
            <v>66105</v>
          </cell>
          <cell r="S154">
            <v>297062</v>
          </cell>
          <cell r="T154">
            <v>182519</v>
          </cell>
          <cell r="U154">
            <v>33908</v>
          </cell>
          <cell r="V154">
            <v>0</v>
          </cell>
        </row>
        <row r="155">
          <cell r="A155" t="str">
            <v>17835</v>
          </cell>
          <cell r="B155" t="str">
            <v>17835</v>
          </cell>
          <cell r="C155" t="str">
            <v xml:space="preserve">Medicalodges Jackson County         </v>
          </cell>
          <cell r="D155">
            <v>43100</v>
          </cell>
          <cell r="E155">
            <v>18961</v>
          </cell>
          <cell r="F155">
            <v>70</v>
          </cell>
          <cell r="G155">
            <v>25550</v>
          </cell>
          <cell r="H155">
            <v>11009</v>
          </cell>
          <cell r="I155">
            <v>54</v>
          </cell>
          <cell r="J155">
            <v>28</v>
          </cell>
          <cell r="K155">
            <v>61</v>
          </cell>
          <cell r="L155">
            <v>39</v>
          </cell>
          <cell r="M155">
            <v>71439</v>
          </cell>
          <cell r="N155">
            <v>0.96130000000000004</v>
          </cell>
          <cell r="O155">
            <v>1.0302</v>
          </cell>
          <cell r="P155">
            <v>0</v>
          </cell>
          <cell r="Q155">
            <v>253762</v>
          </cell>
          <cell r="R155">
            <v>92182</v>
          </cell>
          <cell r="S155">
            <v>481438</v>
          </cell>
          <cell r="T155">
            <v>258904</v>
          </cell>
          <cell r="U155">
            <v>58467</v>
          </cell>
          <cell r="V155">
            <v>138550</v>
          </cell>
        </row>
        <row r="156">
          <cell r="A156" t="str">
            <v>17857</v>
          </cell>
          <cell r="B156" t="str">
            <v>17857</v>
          </cell>
          <cell r="C156" t="str">
            <v xml:space="preserve">Fowler Residential Care             </v>
          </cell>
          <cell r="D156">
            <v>43100</v>
          </cell>
          <cell r="E156">
            <v>6401</v>
          </cell>
          <cell r="F156">
            <v>24</v>
          </cell>
          <cell r="G156">
            <v>8760</v>
          </cell>
          <cell r="H156">
            <v>1796</v>
          </cell>
          <cell r="I156">
            <v>31</v>
          </cell>
          <cell r="J156">
            <v>13</v>
          </cell>
          <cell r="K156">
            <v>47</v>
          </cell>
          <cell r="L156">
            <v>27</v>
          </cell>
          <cell r="M156">
            <v>30076</v>
          </cell>
          <cell r="N156">
            <v>0.90280000000000005</v>
          </cell>
          <cell r="O156">
            <v>1.0302</v>
          </cell>
          <cell r="P156">
            <v>0</v>
          </cell>
          <cell r="Q156">
            <v>105159</v>
          </cell>
          <cell r="R156">
            <v>0</v>
          </cell>
          <cell r="S156">
            <v>164198</v>
          </cell>
          <cell r="T156">
            <v>237861</v>
          </cell>
          <cell r="U156">
            <v>23344</v>
          </cell>
          <cell r="V156">
            <v>0</v>
          </cell>
        </row>
        <row r="157">
          <cell r="A157" t="str">
            <v>18037</v>
          </cell>
          <cell r="B157" t="str">
            <v>18037</v>
          </cell>
          <cell r="C157" t="str">
            <v xml:space="preserve">Riverview Estates, Inc.             </v>
          </cell>
          <cell r="D157">
            <v>43100</v>
          </cell>
          <cell r="E157">
            <v>12658</v>
          </cell>
          <cell r="F157">
            <v>36</v>
          </cell>
          <cell r="G157">
            <v>13137</v>
          </cell>
          <cell r="H157">
            <v>6795</v>
          </cell>
          <cell r="I157">
            <v>71</v>
          </cell>
          <cell r="J157">
            <v>40</v>
          </cell>
          <cell r="K157">
            <v>75</v>
          </cell>
          <cell r="L157">
            <v>44</v>
          </cell>
          <cell r="M157">
            <v>54188</v>
          </cell>
          <cell r="N157">
            <v>0.89229999999999998</v>
          </cell>
          <cell r="O157">
            <v>1.0302</v>
          </cell>
          <cell r="P157">
            <v>0</v>
          </cell>
          <cell r="Q157">
            <v>229451</v>
          </cell>
          <cell r="R157">
            <v>118722</v>
          </cell>
          <cell r="S157">
            <v>303503</v>
          </cell>
          <cell r="T157">
            <v>271430</v>
          </cell>
          <cell r="U157">
            <v>23928</v>
          </cell>
          <cell r="V157">
            <v>0</v>
          </cell>
        </row>
        <row r="158">
          <cell r="A158" t="str">
            <v>18138</v>
          </cell>
          <cell r="B158" t="str">
            <v>18138</v>
          </cell>
          <cell r="C158" t="str">
            <v xml:space="preserve">Mennonite Friendship Manor, Inc.    </v>
          </cell>
          <cell r="D158">
            <v>43100</v>
          </cell>
          <cell r="E158">
            <v>37897</v>
          </cell>
          <cell r="F158">
            <v>110</v>
          </cell>
          <cell r="G158">
            <v>40150</v>
          </cell>
          <cell r="H158">
            <v>19015</v>
          </cell>
          <cell r="I158">
            <v>241</v>
          </cell>
          <cell r="J158">
            <v>151</v>
          </cell>
          <cell r="K158">
            <v>234</v>
          </cell>
          <cell r="L158">
            <v>183</v>
          </cell>
          <cell r="M158">
            <v>193765</v>
          </cell>
          <cell r="N158">
            <v>1.0592999999999999</v>
          </cell>
          <cell r="O158">
            <v>1.0302</v>
          </cell>
          <cell r="P158">
            <v>0</v>
          </cell>
          <cell r="Q158">
            <v>813306</v>
          </cell>
          <cell r="R158">
            <v>460576</v>
          </cell>
          <cell r="S158">
            <v>1212682</v>
          </cell>
          <cell r="T158">
            <v>462383</v>
          </cell>
          <cell r="U158">
            <v>63164</v>
          </cell>
          <cell r="V158">
            <v>82678</v>
          </cell>
        </row>
        <row r="159">
          <cell r="A159" t="str">
            <v>18140</v>
          </cell>
          <cell r="B159" t="str">
            <v>18140</v>
          </cell>
          <cell r="C159" t="str">
            <v xml:space="preserve">Moundridge Manor, Inc.              </v>
          </cell>
          <cell r="D159">
            <v>43100</v>
          </cell>
          <cell r="E159">
            <v>27659</v>
          </cell>
          <cell r="F159">
            <v>77</v>
          </cell>
          <cell r="G159">
            <v>28105</v>
          </cell>
          <cell r="H159">
            <v>16185</v>
          </cell>
          <cell r="I159">
            <v>186</v>
          </cell>
          <cell r="J159">
            <v>50</v>
          </cell>
          <cell r="K159">
            <v>189</v>
          </cell>
          <cell r="L159">
            <v>146</v>
          </cell>
          <cell r="M159">
            <v>135190</v>
          </cell>
          <cell r="N159">
            <v>0.8468</v>
          </cell>
          <cell r="O159">
            <v>1.0302</v>
          </cell>
          <cell r="P159">
            <v>0</v>
          </cell>
          <cell r="Q159">
            <v>353625</v>
          </cell>
          <cell r="R159">
            <v>341716</v>
          </cell>
          <cell r="S159">
            <v>777799</v>
          </cell>
          <cell r="T159">
            <v>559912</v>
          </cell>
          <cell r="U159">
            <v>99838</v>
          </cell>
          <cell r="V159">
            <v>339376</v>
          </cell>
        </row>
        <row r="160">
          <cell r="A160" t="str">
            <v>18154</v>
          </cell>
          <cell r="B160" t="str">
            <v>18154</v>
          </cell>
          <cell r="C160" t="str">
            <v xml:space="preserve">Smith Center Operator, LLC          </v>
          </cell>
          <cell r="D160">
            <v>43100</v>
          </cell>
          <cell r="E160">
            <v>15265</v>
          </cell>
          <cell r="F160">
            <v>45</v>
          </cell>
          <cell r="G160">
            <v>16425</v>
          </cell>
          <cell r="H160">
            <v>8686</v>
          </cell>
          <cell r="I160">
            <v>57</v>
          </cell>
          <cell r="J160">
            <v>28</v>
          </cell>
          <cell r="K160">
            <v>63</v>
          </cell>
          <cell r="L160">
            <v>50</v>
          </cell>
          <cell r="M160">
            <v>58875</v>
          </cell>
          <cell r="N160">
            <v>1.1696</v>
          </cell>
          <cell r="O160">
            <v>1.0302</v>
          </cell>
          <cell r="P160">
            <v>0</v>
          </cell>
          <cell r="Q160">
            <v>211452</v>
          </cell>
          <cell r="R160">
            <v>25887</v>
          </cell>
          <cell r="S160">
            <v>352931</v>
          </cell>
          <cell r="T160">
            <v>341485</v>
          </cell>
          <cell r="U160">
            <v>25463</v>
          </cell>
          <cell r="V160">
            <v>0</v>
          </cell>
        </row>
        <row r="161">
          <cell r="A161" t="str">
            <v>18163</v>
          </cell>
          <cell r="B161" t="str">
            <v>18163</v>
          </cell>
          <cell r="C161" t="str">
            <v xml:space="preserve">Hilltop Manor Nursing Center        </v>
          </cell>
          <cell r="D161">
            <v>43100</v>
          </cell>
          <cell r="E161">
            <v>16221</v>
          </cell>
          <cell r="F161">
            <v>50</v>
          </cell>
          <cell r="G161">
            <v>20817</v>
          </cell>
          <cell r="H161">
            <v>8780</v>
          </cell>
          <cell r="I161">
            <v>64</v>
          </cell>
          <cell r="J161">
            <v>37</v>
          </cell>
          <cell r="K161">
            <v>58</v>
          </cell>
          <cell r="L161">
            <v>42</v>
          </cell>
          <cell r="M161">
            <v>59063</v>
          </cell>
          <cell r="N161">
            <v>1.0737000000000001</v>
          </cell>
          <cell r="O161">
            <v>1.0302</v>
          </cell>
          <cell r="P161">
            <v>0</v>
          </cell>
          <cell r="Q161">
            <v>180906</v>
          </cell>
          <cell r="R161">
            <v>96474</v>
          </cell>
          <cell r="S161">
            <v>389047</v>
          </cell>
          <cell r="T161">
            <v>346893</v>
          </cell>
          <cell r="U161">
            <v>18202</v>
          </cell>
          <cell r="V161">
            <v>0</v>
          </cell>
        </row>
        <row r="162">
          <cell r="A162" t="str">
            <v>18206</v>
          </cell>
          <cell r="B162" t="str">
            <v>18206</v>
          </cell>
          <cell r="C162" t="str">
            <v xml:space="preserve">Peterson Health Care                </v>
          </cell>
          <cell r="D162">
            <v>43100</v>
          </cell>
          <cell r="E162">
            <v>14244</v>
          </cell>
          <cell r="F162">
            <v>45</v>
          </cell>
          <cell r="G162">
            <v>16425</v>
          </cell>
          <cell r="H162">
            <v>10864</v>
          </cell>
          <cell r="I162">
            <v>42</v>
          </cell>
          <cell r="J162">
            <v>52</v>
          </cell>
          <cell r="K162">
            <v>43</v>
          </cell>
          <cell r="L162">
            <v>36</v>
          </cell>
          <cell r="M162">
            <v>40873</v>
          </cell>
          <cell r="N162">
            <v>0.9083</v>
          </cell>
          <cell r="O162">
            <v>1.0302</v>
          </cell>
          <cell r="P162">
            <v>0</v>
          </cell>
          <cell r="Q162">
            <v>103783</v>
          </cell>
          <cell r="R162">
            <v>53145</v>
          </cell>
          <cell r="S162">
            <v>272619</v>
          </cell>
          <cell r="T162">
            <v>141900</v>
          </cell>
          <cell r="U162">
            <v>0</v>
          </cell>
          <cell r="V162">
            <v>0</v>
          </cell>
        </row>
        <row r="163">
          <cell r="A163" t="str">
            <v>18230</v>
          </cell>
          <cell r="B163" t="str">
            <v>18230</v>
          </cell>
          <cell r="C163" t="str">
            <v xml:space="preserve">Villa Maria, Inc.                   </v>
          </cell>
          <cell r="D163">
            <v>43100</v>
          </cell>
          <cell r="E163">
            <v>19962</v>
          </cell>
          <cell r="F163">
            <v>64</v>
          </cell>
          <cell r="G163">
            <v>23360</v>
          </cell>
          <cell r="H163">
            <v>10363</v>
          </cell>
          <cell r="I163">
            <v>92</v>
          </cell>
          <cell r="J163">
            <v>104</v>
          </cell>
          <cell r="K163">
            <v>95</v>
          </cell>
          <cell r="L163">
            <v>42</v>
          </cell>
          <cell r="M163">
            <v>93114</v>
          </cell>
          <cell r="N163">
            <v>1.0633999999999999</v>
          </cell>
          <cell r="O163">
            <v>1.0302</v>
          </cell>
          <cell r="P163">
            <v>0</v>
          </cell>
          <cell r="Q163">
            <v>336182</v>
          </cell>
          <cell r="R163">
            <v>251114</v>
          </cell>
          <cell r="S163">
            <v>670387</v>
          </cell>
          <cell r="T163">
            <v>280270</v>
          </cell>
          <cell r="U163">
            <v>0</v>
          </cell>
          <cell r="V163">
            <v>134342</v>
          </cell>
        </row>
        <row r="164">
          <cell r="A164" t="str">
            <v>18253</v>
          </cell>
          <cell r="B164" t="str">
            <v>18253</v>
          </cell>
          <cell r="C164" t="str">
            <v xml:space="preserve">Life Care Center of Seneca          </v>
          </cell>
          <cell r="D164">
            <v>43100</v>
          </cell>
          <cell r="E164">
            <v>21552</v>
          </cell>
          <cell r="F164">
            <v>63</v>
          </cell>
          <cell r="G164">
            <v>22995</v>
          </cell>
          <cell r="H164">
            <v>7157</v>
          </cell>
          <cell r="I164">
            <v>72</v>
          </cell>
          <cell r="J164">
            <v>28</v>
          </cell>
          <cell r="K164">
            <v>77</v>
          </cell>
          <cell r="L164">
            <v>56</v>
          </cell>
          <cell r="M164">
            <v>70567</v>
          </cell>
          <cell r="N164">
            <v>1.0239</v>
          </cell>
          <cell r="O164">
            <v>1.0302</v>
          </cell>
          <cell r="P164">
            <v>0</v>
          </cell>
          <cell r="Q164">
            <v>185736</v>
          </cell>
          <cell r="R164">
            <v>0</v>
          </cell>
          <cell r="S164">
            <v>551620</v>
          </cell>
          <cell r="T164">
            <v>420105</v>
          </cell>
          <cell r="U164">
            <v>0</v>
          </cell>
          <cell r="V164">
            <v>0</v>
          </cell>
        </row>
        <row r="165">
          <cell r="A165" t="str">
            <v>18274</v>
          </cell>
          <cell r="B165" t="str">
            <v>18274</v>
          </cell>
          <cell r="C165" t="str">
            <v xml:space="preserve">Minneola District Hospital-LTCU     </v>
          </cell>
          <cell r="D165">
            <v>43100</v>
          </cell>
          <cell r="E165">
            <v>11775</v>
          </cell>
          <cell r="F165">
            <v>36</v>
          </cell>
          <cell r="G165">
            <v>13140</v>
          </cell>
          <cell r="H165">
            <v>7134</v>
          </cell>
          <cell r="I165">
            <v>42</v>
          </cell>
          <cell r="J165">
            <v>16</v>
          </cell>
          <cell r="K165">
            <v>37</v>
          </cell>
          <cell r="L165">
            <v>31</v>
          </cell>
          <cell r="M165">
            <v>68416</v>
          </cell>
          <cell r="N165">
            <v>0.94430000000000003</v>
          </cell>
          <cell r="O165">
            <v>1.0302</v>
          </cell>
          <cell r="P165">
            <v>0</v>
          </cell>
          <cell r="Q165">
            <v>138895</v>
          </cell>
          <cell r="R165">
            <v>0</v>
          </cell>
          <cell r="S165">
            <v>449095</v>
          </cell>
          <cell r="T165">
            <v>414111</v>
          </cell>
          <cell r="U165">
            <v>0</v>
          </cell>
          <cell r="V165">
            <v>560685</v>
          </cell>
        </row>
        <row r="166">
          <cell r="A166" t="str">
            <v>18308</v>
          </cell>
          <cell r="B166" t="str">
            <v>18308</v>
          </cell>
          <cell r="C166" t="str">
            <v xml:space="preserve">The Shepherd's Center               </v>
          </cell>
          <cell r="D166">
            <v>43100</v>
          </cell>
          <cell r="E166">
            <v>9169</v>
          </cell>
          <cell r="F166">
            <v>28</v>
          </cell>
          <cell r="G166">
            <v>10220</v>
          </cell>
          <cell r="H166">
            <v>5789</v>
          </cell>
          <cell r="I166">
            <v>49</v>
          </cell>
          <cell r="J166">
            <v>26</v>
          </cell>
          <cell r="K166">
            <v>42</v>
          </cell>
          <cell r="L166">
            <v>33</v>
          </cell>
          <cell r="M166">
            <v>43862</v>
          </cell>
          <cell r="N166">
            <v>0.87560000000000004</v>
          </cell>
          <cell r="O166">
            <v>1.0302</v>
          </cell>
          <cell r="P166">
            <v>0</v>
          </cell>
          <cell r="Q166">
            <v>88685</v>
          </cell>
          <cell r="R166">
            <v>49280</v>
          </cell>
          <cell r="S166">
            <v>220774</v>
          </cell>
          <cell r="T166">
            <v>274232</v>
          </cell>
          <cell r="U166">
            <v>27520</v>
          </cell>
          <cell r="V166">
            <v>16412</v>
          </cell>
        </row>
        <row r="167">
          <cell r="A167" t="str">
            <v>18322</v>
          </cell>
          <cell r="B167" t="str">
            <v>18322</v>
          </cell>
          <cell r="C167" t="str">
            <v xml:space="preserve">Elmhaven East                       </v>
          </cell>
          <cell r="D167">
            <v>43100</v>
          </cell>
          <cell r="E167">
            <v>12885</v>
          </cell>
          <cell r="F167">
            <v>45</v>
          </cell>
          <cell r="G167">
            <v>16425</v>
          </cell>
          <cell r="H167">
            <v>7644</v>
          </cell>
          <cell r="I167">
            <v>52</v>
          </cell>
          <cell r="J167">
            <v>35</v>
          </cell>
          <cell r="K167">
            <v>48</v>
          </cell>
          <cell r="L167">
            <v>31</v>
          </cell>
          <cell r="M167">
            <v>55942</v>
          </cell>
          <cell r="N167">
            <v>1.0551999999999999</v>
          </cell>
          <cell r="O167">
            <v>1.0302</v>
          </cell>
          <cell r="P167">
            <v>0</v>
          </cell>
          <cell r="Q167">
            <v>113126</v>
          </cell>
          <cell r="R167">
            <v>129954</v>
          </cell>
          <cell r="S167">
            <v>229865</v>
          </cell>
          <cell r="T167">
            <v>207186</v>
          </cell>
          <cell r="U167">
            <v>91274</v>
          </cell>
          <cell r="V167">
            <v>0</v>
          </cell>
        </row>
        <row r="168">
          <cell r="A168" t="str">
            <v>18403</v>
          </cell>
          <cell r="B168" t="str">
            <v>18403</v>
          </cell>
          <cell r="C168" t="str">
            <v xml:space="preserve">Oswego Operator, LLC                </v>
          </cell>
          <cell r="D168">
            <v>43100</v>
          </cell>
          <cell r="E168">
            <v>11002</v>
          </cell>
          <cell r="F168">
            <v>40</v>
          </cell>
          <cell r="G168">
            <v>14600</v>
          </cell>
          <cell r="H168">
            <v>7846</v>
          </cell>
          <cell r="I168">
            <v>43</v>
          </cell>
          <cell r="J168">
            <v>57</v>
          </cell>
          <cell r="K168">
            <v>45</v>
          </cell>
          <cell r="L168">
            <v>31</v>
          </cell>
          <cell r="M168">
            <v>44461</v>
          </cell>
          <cell r="N168">
            <v>1.3879999999999999</v>
          </cell>
          <cell r="O168">
            <v>1.0302</v>
          </cell>
          <cell r="P168">
            <v>0</v>
          </cell>
          <cell r="Q168">
            <v>127910</v>
          </cell>
          <cell r="R168">
            <v>72878</v>
          </cell>
          <cell r="S168">
            <v>261910</v>
          </cell>
          <cell r="T168">
            <v>283039</v>
          </cell>
          <cell r="U168">
            <v>0</v>
          </cell>
          <cell r="V168">
            <v>0</v>
          </cell>
        </row>
        <row r="169">
          <cell r="A169" t="str">
            <v>18410</v>
          </cell>
          <cell r="B169" t="str">
            <v>18410</v>
          </cell>
          <cell r="C169" t="str">
            <v xml:space="preserve">Medicalodges Columbus               </v>
          </cell>
          <cell r="D169">
            <v>43100</v>
          </cell>
          <cell r="E169">
            <v>14124</v>
          </cell>
          <cell r="F169">
            <v>45</v>
          </cell>
          <cell r="G169">
            <v>16425</v>
          </cell>
          <cell r="H169">
            <v>6885</v>
          </cell>
          <cell r="I169">
            <v>70</v>
          </cell>
          <cell r="J169">
            <v>42</v>
          </cell>
          <cell r="K169">
            <v>72</v>
          </cell>
          <cell r="L169">
            <v>52</v>
          </cell>
          <cell r="M169">
            <v>74208</v>
          </cell>
          <cell r="N169">
            <v>1.0014000000000001</v>
          </cell>
          <cell r="O169">
            <v>1.0302</v>
          </cell>
          <cell r="P169">
            <v>0</v>
          </cell>
          <cell r="Q169">
            <v>159548</v>
          </cell>
          <cell r="R169">
            <v>93800</v>
          </cell>
          <cell r="S169">
            <v>465976</v>
          </cell>
          <cell r="T169">
            <v>289266</v>
          </cell>
          <cell r="U169">
            <v>31803</v>
          </cell>
          <cell r="V169">
            <v>0</v>
          </cell>
        </row>
        <row r="170">
          <cell r="A170" t="str">
            <v>18432</v>
          </cell>
          <cell r="B170" t="str">
            <v>18432</v>
          </cell>
          <cell r="C170" t="str">
            <v xml:space="preserve">Medicalodges Kinsley                </v>
          </cell>
          <cell r="D170">
            <v>43100</v>
          </cell>
          <cell r="E170">
            <v>9704</v>
          </cell>
          <cell r="F170">
            <v>42</v>
          </cell>
          <cell r="G170">
            <v>15330</v>
          </cell>
          <cell r="H170">
            <v>4634</v>
          </cell>
          <cell r="I170">
            <v>42</v>
          </cell>
          <cell r="J170">
            <v>23</v>
          </cell>
          <cell r="K170">
            <v>53</v>
          </cell>
          <cell r="L170">
            <v>30</v>
          </cell>
          <cell r="M170">
            <v>42076</v>
          </cell>
          <cell r="N170">
            <v>1.0183</v>
          </cell>
          <cell r="O170">
            <v>1.0302</v>
          </cell>
          <cell r="P170">
            <v>0</v>
          </cell>
          <cell r="Q170">
            <v>57253</v>
          </cell>
          <cell r="R170">
            <v>54918</v>
          </cell>
          <cell r="S170">
            <v>305686</v>
          </cell>
          <cell r="T170">
            <v>244700</v>
          </cell>
          <cell r="U170">
            <v>28286</v>
          </cell>
          <cell r="V170">
            <v>111174</v>
          </cell>
        </row>
        <row r="171">
          <cell r="A171" t="str">
            <v>18446</v>
          </cell>
          <cell r="B171" t="str">
            <v>18445</v>
          </cell>
          <cell r="C171" t="str">
            <v xml:space="preserve">Rossville Healthcare &amp; Rehab Center </v>
          </cell>
          <cell r="D171">
            <v>42735</v>
          </cell>
          <cell r="E171">
            <v>27052</v>
          </cell>
          <cell r="F171">
            <v>81</v>
          </cell>
          <cell r="G171">
            <v>29278</v>
          </cell>
          <cell r="H171">
            <v>22576</v>
          </cell>
          <cell r="I171">
            <v>80</v>
          </cell>
          <cell r="J171">
            <v>58</v>
          </cell>
          <cell r="K171">
            <v>73</v>
          </cell>
          <cell r="L171">
            <v>46</v>
          </cell>
          <cell r="M171">
            <v>90918</v>
          </cell>
          <cell r="N171">
            <v>1.0572999999999999</v>
          </cell>
          <cell r="O171">
            <v>1.0302</v>
          </cell>
          <cell r="P171">
            <v>0</v>
          </cell>
          <cell r="Q171">
            <v>167762</v>
          </cell>
          <cell r="R171">
            <v>171844</v>
          </cell>
          <cell r="S171">
            <v>504739</v>
          </cell>
          <cell r="T171">
            <v>690476</v>
          </cell>
          <cell r="U171">
            <v>23549</v>
          </cell>
          <cell r="V171">
            <v>257807</v>
          </cell>
        </row>
        <row r="172">
          <cell r="A172" t="str">
            <v>18465</v>
          </cell>
          <cell r="B172" t="str">
            <v>18465</v>
          </cell>
          <cell r="C172" t="str">
            <v xml:space="preserve">Valley Health Care Center           </v>
          </cell>
          <cell r="D172">
            <v>43100</v>
          </cell>
          <cell r="E172">
            <v>12006</v>
          </cell>
          <cell r="F172">
            <v>40</v>
          </cell>
          <cell r="G172">
            <v>14600</v>
          </cell>
          <cell r="H172">
            <v>11985</v>
          </cell>
          <cell r="I172">
            <v>38</v>
          </cell>
          <cell r="J172">
            <v>28</v>
          </cell>
          <cell r="K172">
            <v>42</v>
          </cell>
          <cell r="L172">
            <v>24</v>
          </cell>
          <cell r="M172">
            <v>42836</v>
          </cell>
          <cell r="N172">
            <v>0.64219999999999999</v>
          </cell>
          <cell r="O172">
            <v>1.0302</v>
          </cell>
          <cell r="P172">
            <v>0</v>
          </cell>
          <cell r="Q172">
            <v>261384</v>
          </cell>
          <cell r="R172">
            <v>64467</v>
          </cell>
          <cell r="S172">
            <v>190358</v>
          </cell>
          <cell r="T172">
            <v>66638</v>
          </cell>
          <cell r="U172">
            <v>0</v>
          </cell>
          <cell r="V172">
            <v>0</v>
          </cell>
        </row>
        <row r="173">
          <cell r="A173" t="str">
            <v>18503</v>
          </cell>
          <cell r="B173" t="str">
            <v>18503</v>
          </cell>
          <cell r="C173" t="str">
            <v xml:space="preserve">Belleville Healthcare Center        </v>
          </cell>
          <cell r="D173">
            <v>43100</v>
          </cell>
          <cell r="E173">
            <v>20552</v>
          </cell>
          <cell r="F173">
            <v>72</v>
          </cell>
          <cell r="G173">
            <v>26280</v>
          </cell>
          <cell r="H173">
            <v>12841</v>
          </cell>
          <cell r="I173">
            <v>62</v>
          </cell>
          <cell r="J173">
            <v>84</v>
          </cell>
          <cell r="K173">
            <v>46</v>
          </cell>
          <cell r="L173">
            <v>18</v>
          </cell>
          <cell r="M173">
            <v>80901</v>
          </cell>
          <cell r="N173">
            <v>1.0012000000000001</v>
          </cell>
          <cell r="O173">
            <v>1.0302</v>
          </cell>
          <cell r="P173">
            <v>0</v>
          </cell>
          <cell r="Q173">
            <v>119452</v>
          </cell>
          <cell r="R173">
            <v>88451</v>
          </cell>
          <cell r="S173">
            <v>330504</v>
          </cell>
          <cell r="T173">
            <v>439239</v>
          </cell>
          <cell r="U173">
            <v>55662</v>
          </cell>
          <cell r="V173">
            <v>290620</v>
          </cell>
        </row>
        <row r="174">
          <cell r="A174" t="str">
            <v>18584</v>
          </cell>
          <cell r="B174" t="str">
            <v>18584</v>
          </cell>
          <cell r="C174" t="str">
            <v xml:space="preserve">Seville Operator, LLC               </v>
          </cell>
          <cell r="D174">
            <v>43100</v>
          </cell>
          <cell r="E174">
            <v>21473</v>
          </cell>
          <cell r="F174">
            <v>70</v>
          </cell>
          <cell r="G174">
            <v>25550</v>
          </cell>
          <cell r="H174">
            <v>17978</v>
          </cell>
          <cell r="I174">
            <v>72</v>
          </cell>
          <cell r="J174">
            <v>90</v>
          </cell>
          <cell r="K174">
            <v>67</v>
          </cell>
          <cell r="L174">
            <v>50</v>
          </cell>
          <cell r="M174">
            <v>90490</v>
          </cell>
          <cell r="N174">
            <v>1.2036</v>
          </cell>
          <cell r="O174">
            <v>1.0302</v>
          </cell>
          <cell r="P174">
            <v>0</v>
          </cell>
          <cell r="Q174">
            <v>327874</v>
          </cell>
          <cell r="R174">
            <v>299153</v>
          </cell>
          <cell r="S174">
            <v>354293</v>
          </cell>
          <cell r="T174">
            <v>396859</v>
          </cell>
          <cell r="U174">
            <v>40549</v>
          </cell>
          <cell r="V174">
            <v>0</v>
          </cell>
        </row>
        <row r="175">
          <cell r="A175" t="str">
            <v>18592</v>
          </cell>
          <cell r="B175" t="str">
            <v>18592</v>
          </cell>
          <cell r="C175" t="str">
            <v xml:space="preserve">Wichita Care &amp; Rehab Center, LLC    </v>
          </cell>
          <cell r="D175">
            <v>43100</v>
          </cell>
          <cell r="E175">
            <v>16858</v>
          </cell>
          <cell r="F175">
            <v>59</v>
          </cell>
          <cell r="G175">
            <v>21535</v>
          </cell>
          <cell r="H175">
            <v>15913</v>
          </cell>
          <cell r="I175">
            <v>42</v>
          </cell>
          <cell r="J175">
            <v>49</v>
          </cell>
          <cell r="K175">
            <v>56</v>
          </cell>
          <cell r="L175">
            <v>42</v>
          </cell>
          <cell r="M175">
            <v>74445</v>
          </cell>
          <cell r="N175">
            <v>0.91039999999999999</v>
          </cell>
          <cell r="O175">
            <v>1.0302</v>
          </cell>
          <cell r="P175">
            <v>0</v>
          </cell>
          <cell r="Q175">
            <v>243871</v>
          </cell>
          <cell r="R175">
            <v>147052</v>
          </cell>
          <cell r="S175">
            <v>367336</v>
          </cell>
          <cell r="T175">
            <v>450402</v>
          </cell>
          <cell r="U175">
            <v>0</v>
          </cell>
          <cell r="V175">
            <v>20627</v>
          </cell>
        </row>
        <row r="176">
          <cell r="A176" t="str">
            <v>18691</v>
          </cell>
          <cell r="B176" t="str">
            <v>18691</v>
          </cell>
          <cell r="C176" t="str">
            <v xml:space="preserve">Medicalodges Arkansas City          </v>
          </cell>
          <cell r="D176">
            <v>43100</v>
          </cell>
          <cell r="E176">
            <v>13363</v>
          </cell>
          <cell r="F176">
            <v>45</v>
          </cell>
          <cell r="G176">
            <v>18778</v>
          </cell>
          <cell r="H176">
            <v>8719</v>
          </cell>
          <cell r="I176">
            <v>52</v>
          </cell>
          <cell r="J176">
            <v>50</v>
          </cell>
          <cell r="K176">
            <v>48</v>
          </cell>
          <cell r="L176">
            <v>26</v>
          </cell>
          <cell r="M176">
            <v>58782</v>
          </cell>
          <cell r="N176">
            <v>1.0150999999999999</v>
          </cell>
          <cell r="O176">
            <v>1.0302</v>
          </cell>
          <cell r="P176">
            <v>0</v>
          </cell>
          <cell r="Q176">
            <v>214750</v>
          </cell>
          <cell r="R176">
            <v>140051</v>
          </cell>
          <cell r="S176">
            <v>321447</v>
          </cell>
          <cell r="T176">
            <v>217982</v>
          </cell>
          <cell r="U176">
            <v>36234</v>
          </cell>
          <cell r="V176">
            <v>77184</v>
          </cell>
        </row>
        <row r="177">
          <cell r="A177" t="str">
            <v>18713</v>
          </cell>
          <cell r="B177" t="str">
            <v>18713</v>
          </cell>
          <cell r="C177" t="str">
            <v xml:space="preserve">Medicalodges Paola                  </v>
          </cell>
          <cell r="D177">
            <v>43100</v>
          </cell>
          <cell r="E177">
            <v>29594</v>
          </cell>
          <cell r="F177">
            <v>93</v>
          </cell>
          <cell r="G177">
            <v>33945</v>
          </cell>
          <cell r="H177">
            <v>28224</v>
          </cell>
          <cell r="I177">
            <v>54</v>
          </cell>
          <cell r="J177">
            <v>38</v>
          </cell>
          <cell r="K177">
            <v>63</v>
          </cell>
          <cell r="L177">
            <v>41</v>
          </cell>
          <cell r="M177">
            <v>71263</v>
          </cell>
          <cell r="N177">
            <v>0.66390000000000005</v>
          </cell>
          <cell r="O177">
            <v>1.0302</v>
          </cell>
          <cell r="P177">
            <v>42421</v>
          </cell>
          <cell r="Q177">
            <v>198297</v>
          </cell>
          <cell r="R177">
            <v>142539</v>
          </cell>
          <cell r="S177">
            <v>380965</v>
          </cell>
          <cell r="T177">
            <v>453945</v>
          </cell>
          <cell r="U177">
            <v>0</v>
          </cell>
          <cell r="V177">
            <v>18591</v>
          </cell>
        </row>
        <row r="178">
          <cell r="A178" t="str">
            <v>18757</v>
          </cell>
          <cell r="B178" t="str">
            <v>18757</v>
          </cell>
          <cell r="C178" t="str">
            <v xml:space="preserve">Locust Grove Village                </v>
          </cell>
          <cell r="D178">
            <v>43100</v>
          </cell>
          <cell r="E178">
            <v>14846</v>
          </cell>
          <cell r="F178">
            <v>44</v>
          </cell>
          <cell r="G178">
            <v>16060</v>
          </cell>
          <cell r="H178">
            <v>7243</v>
          </cell>
          <cell r="I178">
            <v>42</v>
          </cell>
          <cell r="J178">
            <v>30</v>
          </cell>
          <cell r="K178">
            <v>45</v>
          </cell>
          <cell r="L178">
            <v>31</v>
          </cell>
          <cell r="M178">
            <v>70993</v>
          </cell>
          <cell r="N178">
            <v>0.98109999999999997</v>
          </cell>
          <cell r="O178">
            <v>1.0302</v>
          </cell>
          <cell r="P178">
            <v>0</v>
          </cell>
          <cell r="Q178">
            <v>152081</v>
          </cell>
          <cell r="R178">
            <v>0</v>
          </cell>
          <cell r="S178">
            <v>487695</v>
          </cell>
          <cell r="T178">
            <v>268166</v>
          </cell>
          <cell r="U178">
            <v>31392</v>
          </cell>
          <cell r="V178">
            <v>192953</v>
          </cell>
        </row>
        <row r="179">
          <cell r="A179" t="str">
            <v>18772</v>
          </cell>
          <cell r="B179" t="str">
            <v>18772</v>
          </cell>
          <cell r="C179" t="str">
            <v xml:space="preserve">Greeley County Hospital, LTCU       </v>
          </cell>
          <cell r="D179">
            <v>43100</v>
          </cell>
          <cell r="E179">
            <v>11190</v>
          </cell>
          <cell r="F179">
            <v>32</v>
          </cell>
          <cell r="G179">
            <v>11680</v>
          </cell>
          <cell r="H179">
            <v>4118</v>
          </cell>
          <cell r="I179">
            <v>138</v>
          </cell>
          <cell r="J179">
            <v>40</v>
          </cell>
          <cell r="K179">
            <v>146</v>
          </cell>
          <cell r="L179">
            <v>103</v>
          </cell>
          <cell r="M179">
            <v>52666</v>
          </cell>
          <cell r="N179">
            <v>0.97230000000000005</v>
          </cell>
          <cell r="O179">
            <v>1.0302</v>
          </cell>
          <cell r="P179">
            <v>0</v>
          </cell>
          <cell r="Q179">
            <v>55086</v>
          </cell>
          <cell r="R179">
            <v>0</v>
          </cell>
          <cell r="S179">
            <v>573890</v>
          </cell>
          <cell r="T179">
            <v>168602</v>
          </cell>
          <cell r="U179">
            <v>0</v>
          </cell>
          <cell r="V179">
            <v>162849</v>
          </cell>
        </row>
        <row r="180">
          <cell r="A180" t="str">
            <v>18871</v>
          </cell>
          <cell r="B180" t="str">
            <v>18871</v>
          </cell>
          <cell r="C180" t="str">
            <v xml:space="preserve">Parsons Presbyterian Manor          </v>
          </cell>
          <cell r="D180">
            <v>43100</v>
          </cell>
          <cell r="E180">
            <v>12032</v>
          </cell>
          <cell r="F180">
            <v>43</v>
          </cell>
          <cell r="G180">
            <v>15695</v>
          </cell>
          <cell r="H180">
            <v>4913</v>
          </cell>
          <cell r="I180">
            <v>68</v>
          </cell>
          <cell r="J180">
            <v>70</v>
          </cell>
          <cell r="K180">
            <v>75</v>
          </cell>
          <cell r="L180">
            <v>34</v>
          </cell>
          <cell r="M180">
            <v>62596</v>
          </cell>
          <cell r="N180">
            <v>1.0105</v>
          </cell>
          <cell r="O180">
            <v>1.0302</v>
          </cell>
          <cell r="P180">
            <v>0</v>
          </cell>
          <cell r="Q180">
            <v>35702</v>
          </cell>
          <cell r="R180">
            <v>123877</v>
          </cell>
          <cell r="S180">
            <v>419256</v>
          </cell>
          <cell r="T180">
            <v>465762</v>
          </cell>
          <cell r="U180">
            <v>42481</v>
          </cell>
          <cell r="V180">
            <v>11976</v>
          </cell>
        </row>
        <row r="181">
          <cell r="A181" t="str">
            <v>18927</v>
          </cell>
          <cell r="B181" t="str">
            <v>18927</v>
          </cell>
          <cell r="C181" t="str">
            <v xml:space="preserve">Eureka Nursing Center               </v>
          </cell>
          <cell r="D181">
            <v>43100</v>
          </cell>
          <cell r="E181">
            <v>14792</v>
          </cell>
          <cell r="F181">
            <v>60</v>
          </cell>
          <cell r="G181">
            <v>21900</v>
          </cell>
          <cell r="H181">
            <v>9517</v>
          </cell>
          <cell r="I181">
            <v>58</v>
          </cell>
          <cell r="J181">
            <v>20</v>
          </cell>
          <cell r="K181">
            <v>60</v>
          </cell>
          <cell r="L181">
            <v>45</v>
          </cell>
          <cell r="M181">
            <v>66384</v>
          </cell>
          <cell r="N181">
            <v>1.1094999999999999</v>
          </cell>
          <cell r="O181">
            <v>1.0302</v>
          </cell>
          <cell r="P181">
            <v>0</v>
          </cell>
          <cell r="Q181">
            <v>275071</v>
          </cell>
          <cell r="R181">
            <v>74861</v>
          </cell>
          <cell r="S181">
            <v>478624</v>
          </cell>
          <cell r="T181">
            <v>180404</v>
          </cell>
          <cell r="U181">
            <v>807</v>
          </cell>
          <cell r="V181">
            <v>0</v>
          </cell>
        </row>
        <row r="182">
          <cell r="A182" t="str">
            <v>19019</v>
          </cell>
          <cell r="B182" t="str">
            <v>19019</v>
          </cell>
          <cell r="C182" t="str">
            <v xml:space="preserve">Chetopa Manor                       </v>
          </cell>
          <cell r="D182">
            <v>43100</v>
          </cell>
          <cell r="E182">
            <v>9606</v>
          </cell>
          <cell r="F182">
            <v>38</v>
          </cell>
          <cell r="G182">
            <v>13870</v>
          </cell>
          <cell r="H182">
            <v>7310</v>
          </cell>
          <cell r="I182">
            <v>44</v>
          </cell>
          <cell r="J182">
            <v>37</v>
          </cell>
          <cell r="K182">
            <v>34</v>
          </cell>
          <cell r="L182">
            <v>21</v>
          </cell>
          <cell r="M182">
            <v>43179</v>
          </cell>
          <cell r="N182">
            <v>1.0531999999999999</v>
          </cell>
          <cell r="O182">
            <v>1.0302</v>
          </cell>
          <cell r="P182">
            <v>0</v>
          </cell>
          <cell r="Q182">
            <v>98522</v>
          </cell>
          <cell r="R182">
            <v>105092</v>
          </cell>
          <cell r="S182">
            <v>172979</v>
          </cell>
          <cell r="T182">
            <v>192047</v>
          </cell>
          <cell r="U182">
            <v>42598</v>
          </cell>
          <cell r="V182">
            <v>0</v>
          </cell>
        </row>
        <row r="183">
          <cell r="A183" t="str">
            <v>19110</v>
          </cell>
          <cell r="B183" t="str">
            <v>19110</v>
          </cell>
          <cell r="C183" t="str">
            <v xml:space="preserve">Colby Operator, LLC                 </v>
          </cell>
          <cell r="D183">
            <v>43100</v>
          </cell>
          <cell r="E183">
            <v>12530</v>
          </cell>
          <cell r="F183">
            <v>40</v>
          </cell>
          <cell r="G183">
            <v>14600</v>
          </cell>
          <cell r="H183">
            <v>6316</v>
          </cell>
          <cell r="I183">
            <v>44</v>
          </cell>
          <cell r="J183">
            <v>25</v>
          </cell>
          <cell r="K183">
            <v>61</v>
          </cell>
          <cell r="L183">
            <v>36</v>
          </cell>
          <cell r="M183">
            <v>51513</v>
          </cell>
          <cell r="N183">
            <v>1.2985</v>
          </cell>
          <cell r="O183">
            <v>1.0302</v>
          </cell>
          <cell r="P183">
            <v>0</v>
          </cell>
          <cell r="Q183">
            <v>208772</v>
          </cell>
          <cell r="R183">
            <v>18221</v>
          </cell>
          <cell r="S183">
            <v>414211</v>
          </cell>
          <cell r="T183">
            <v>336145</v>
          </cell>
          <cell r="U183">
            <v>0</v>
          </cell>
          <cell r="V183">
            <v>0</v>
          </cell>
        </row>
        <row r="184">
          <cell r="A184" t="str">
            <v>19153</v>
          </cell>
          <cell r="B184" t="str">
            <v>19153</v>
          </cell>
          <cell r="C184" t="str">
            <v xml:space="preserve">Country Care Home                   </v>
          </cell>
          <cell r="D184">
            <v>43100</v>
          </cell>
          <cell r="E184">
            <v>14363</v>
          </cell>
          <cell r="F184">
            <v>45</v>
          </cell>
          <cell r="G184">
            <v>16425</v>
          </cell>
          <cell r="H184">
            <v>8648</v>
          </cell>
          <cell r="I184">
            <v>64</v>
          </cell>
          <cell r="J184">
            <v>61</v>
          </cell>
          <cell r="K184">
            <v>58</v>
          </cell>
          <cell r="L184">
            <v>33</v>
          </cell>
          <cell r="M184">
            <v>56976</v>
          </cell>
          <cell r="N184">
            <v>1.0066999999999999</v>
          </cell>
          <cell r="O184">
            <v>1.0302</v>
          </cell>
          <cell r="P184">
            <v>0</v>
          </cell>
          <cell r="Q184">
            <v>150402</v>
          </cell>
          <cell r="R184">
            <v>80274</v>
          </cell>
          <cell r="S184">
            <v>389532</v>
          </cell>
          <cell r="T184">
            <v>196421</v>
          </cell>
          <cell r="U184">
            <v>0</v>
          </cell>
          <cell r="V184">
            <v>292748</v>
          </cell>
        </row>
        <row r="185">
          <cell r="A185" t="str">
            <v>19245</v>
          </cell>
          <cell r="B185" t="str">
            <v>19245</v>
          </cell>
          <cell r="C185" t="str">
            <v xml:space="preserve">Arma Operator. LLC                  </v>
          </cell>
          <cell r="D185">
            <v>43100</v>
          </cell>
          <cell r="E185">
            <v>15456</v>
          </cell>
          <cell r="F185">
            <v>45</v>
          </cell>
          <cell r="G185">
            <v>16425</v>
          </cell>
          <cell r="H185">
            <v>10715</v>
          </cell>
          <cell r="I185">
            <v>56</v>
          </cell>
          <cell r="J185">
            <v>51</v>
          </cell>
          <cell r="K185">
            <v>65</v>
          </cell>
          <cell r="L185">
            <v>35</v>
          </cell>
          <cell r="M185">
            <v>59550</v>
          </cell>
          <cell r="N185">
            <v>1.2392000000000001</v>
          </cell>
          <cell r="O185">
            <v>1.0302</v>
          </cell>
          <cell r="P185">
            <v>0</v>
          </cell>
          <cell r="Q185">
            <v>167123</v>
          </cell>
          <cell r="R185">
            <v>12430</v>
          </cell>
          <cell r="S185">
            <v>379541</v>
          </cell>
          <cell r="T185">
            <v>425558</v>
          </cell>
          <cell r="U185">
            <v>0</v>
          </cell>
          <cell r="V185">
            <v>0</v>
          </cell>
        </row>
        <row r="186">
          <cell r="A186" t="str">
            <v>19300</v>
          </cell>
          <cell r="B186" t="str">
            <v>19300</v>
          </cell>
          <cell r="C186" t="str">
            <v xml:space="preserve">Montgomery Place Nursing Center,LLC </v>
          </cell>
          <cell r="D186">
            <v>43100</v>
          </cell>
          <cell r="E186">
            <v>10936</v>
          </cell>
          <cell r="F186">
            <v>43</v>
          </cell>
          <cell r="G186">
            <v>15695</v>
          </cell>
          <cell r="H186">
            <v>7955</v>
          </cell>
          <cell r="I186">
            <v>48</v>
          </cell>
          <cell r="J186">
            <v>57</v>
          </cell>
          <cell r="K186">
            <v>46</v>
          </cell>
          <cell r="L186">
            <v>20</v>
          </cell>
          <cell r="M186">
            <v>49265</v>
          </cell>
          <cell r="N186">
            <v>1.0969</v>
          </cell>
          <cell r="O186">
            <v>1.0302</v>
          </cell>
          <cell r="P186">
            <v>0</v>
          </cell>
          <cell r="Q186">
            <v>136588</v>
          </cell>
          <cell r="R186">
            <v>52910</v>
          </cell>
          <cell r="S186">
            <v>307380</v>
          </cell>
          <cell r="T186">
            <v>235889</v>
          </cell>
          <cell r="U186">
            <v>1232</v>
          </cell>
          <cell r="V186">
            <v>0</v>
          </cell>
        </row>
        <row r="187">
          <cell r="A187" t="str">
            <v>19335</v>
          </cell>
          <cell r="B187" t="str">
            <v>19334</v>
          </cell>
          <cell r="C187" t="str">
            <v>Highland Healthcare and Rehab Center</v>
          </cell>
          <cell r="D187">
            <v>42735</v>
          </cell>
          <cell r="E187">
            <v>14321</v>
          </cell>
          <cell r="F187">
            <v>44</v>
          </cell>
          <cell r="G187">
            <v>16104</v>
          </cell>
          <cell r="H187">
            <v>9885</v>
          </cell>
          <cell r="I187">
            <v>38</v>
          </cell>
          <cell r="J187">
            <v>42</v>
          </cell>
          <cell r="K187">
            <v>38</v>
          </cell>
          <cell r="L187">
            <v>16</v>
          </cell>
          <cell r="M187">
            <v>47592</v>
          </cell>
          <cell r="N187">
            <v>1.0780000000000001</v>
          </cell>
          <cell r="O187">
            <v>1.0302</v>
          </cell>
          <cell r="P187">
            <v>0</v>
          </cell>
          <cell r="Q187">
            <v>214819</v>
          </cell>
          <cell r="R187">
            <v>38599</v>
          </cell>
          <cell r="S187">
            <v>299734</v>
          </cell>
          <cell r="T187">
            <v>222840</v>
          </cell>
          <cell r="U187">
            <v>0</v>
          </cell>
          <cell r="V187">
            <v>144860</v>
          </cell>
        </row>
        <row r="188">
          <cell r="A188" t="str">
            <v>19347</v>
          </cell>
          <cell r="B188" t="str">
            <v>19347</v>
          </cell>
          <cell r="C188" t="str">
            <v>Tanglewood Nursing and Rehabilitatio</v>
          </cell>
          <cell r="D188">
            <v>43100</v>
          </cell>
          <cell r="E188">
            <v>17285</v>
          </cell>
          <cell r="F188">
            <v>54</v>
          </cell>
          <cell r="G188">
            <v>19710</v>
          </cell>
          <cell r="H188">
            <v>11053</v>
          </cell>
          <cell r="I188">
            <v>71</v>
          </cell>
          <cell r="J188">
            <v>107</v>
          </cell>
          <cell r="K188">
            <v>49</v>
          </cell>
          <cell r="L188">
            <v>14</v>
          </cell>
          <cell r="M188">
            <v>55625</v>
          </cell>
          <cell r="N188">
            <v>1.167</v>
          </cell>
          <cell r="O188">
            <v>1.0302</v>
          </cell>
          <cell r="P188">
            <v>0</v>
          </cell>
          <cell r="Q188">
            <v>235299</v>
          </cell>
          <cell r="R188">
            <v>64192</v>
          </cell>
          <cell r="S188">
            <v>346859</v>
          </cell>
          <cell r="T188">
            <v>135216</v>
          </cell>
          <cell r="U188">
            <v>28742</v>
          </cell>
          <cell r="V188">
            <v>112177</v>
          </cell>
        </row>
        <row r="189">
          <cell r="A189" t="str">
            <v>19387</v>
          </cell>
          <cell r="B189" t="str">
            <v>19387</v>
          </cell>
          <cell r="C189" t="str">
            <v xml:space="preserve">Arkansas City Presbyterian Manor    </v>
          </cell>
          <cell r="D189">
            <v>43100</v>
          </cell>
          <cell r="E189">
            <v>18446</v>
          </cell>
          <cell r="F189">
            <v>60</v>
          </cell>
          <cell r="G189">
            <v>21900</v>
          </cell>
          <cell r="H189">
            <v>7677</v>
          </cell>
          <cell r="I189">
            <v>114</v>
          </cell>
          <cell r="J189">
            <v>79</v>
          </cell>
          <cell r="K189">
            <v>108</v>
          </cell>
          <cell r="L189">
            <v>59</v>
          </cell>
          <cell r="M189">
            <v>85979</v>
          </cell>
          <cell r="N189">
            <v>1.0652999999999999</v>
          </cell>
          <cell r="O189">
            <v>1.0302</v>
          </cell>
          <cell r="P189">
            <v>0</v>
          </cell>
          <cell r="Q189">
            <v>259708</v>
          </cell>
          <cell r="R189">
            <v>179820</v>
          </cell>
          <cell r="S189">
            <v>641473</v>
          </cell>
          <cell r="T189">
            <v>521732</v>
          </cell>
          <cell r="U189">
            <v>35930</v>
          </cell>
          <cell r="V189">
            <v>0</v>
          </cell>
        </row>
        <row r="190">
          <cell r="A190" t="str">
            <v>19446</v>
          </cell>
          <cell r="B190" t="str">
            <v>19446</v>
          </cell>
          <cell r="C190" t="str">
            <v xml:space="preserve">Brighton Place West                 </v>
          </cell>
          <cell r="D190">
            <v>43100</v>
          </cell>
          <cell r="E190">
            <v>17697</v>
          </cell>
          <cell r="F190">
            <v>50</v>
          </cell>
          <cell r="G190">
            <v>18250</v>
          </cell>
          <cell r="H190">
            <v>13907</v>
          </cell>
          <cell r="I190">
            <v>38</v>
          </cell>
          <cell r="J190">
            <v>26</v>
          </cell>
          <cell r="K190">
            <v>41</v>
          </cell>
          <cell r="L190">
            <v>26</v>
          </cell>
          <cell r="M190">
            <v>0</v>
          </cell>
          <cell r="N190">
            <v>0.84379999999999999</v>
          </cell>
          <cell r="O190">
            <v>1.0302</v>
          </cell>
          <cell r="P190">
            <v>0</v>
          </cell>
          <cell r="Q190">
            <v>144881</v>
          </cell>
          <cell r="R190">
            <v>89218</v>
          </cell>
          <cell r="S190">
            <v>162723</v>
          </cell>
          <cell r="T190">
            <v>242075</v>
          </cell>
          <cell r="U190">
            <v>0</v>
          </cell>
          <cell r="V190">
            <v>114</v>
          </cell>
        </row>
        <row r="191">
          <cell r="A191" t="str">
            <v>19467</v>
          </cell>
          <cell r="B191" t="str">
            <v>19467</v>
          </cell>
          <cell r="C191" t="str">
            <v xml:space="preserve">Community Hospital of Onaga, LTCU   </v>
          </cell>
          <cell r="D191">
            <v>43100</v>
          </cell>
          <cell r="E191">
            <v>13298</v>
          </cell>
          <cell r="F191">
            <v>39</v>
          </cell>
          <cell r="G191">
            <v>14235</v>
          </cell>
          <cell r="H191">
            <v>8526</v>
          </cell>
          <cell r="I191">
            <v>80</v>
          </cell>
          <cell r="J191">
            <v>27</v>
          </cell>
          <cell r="K191">
            <v>76</v>
          </cell>
          <cell r="L191">
            <v>58</v>
          </cell>
          <cell r="M191">
            <v>102879</v>
          </cell>
          <cell r="N191">
            <v>0.88790000000000002</v>
          </cell>
          <cell r="O191">
            <v>1.0302</v>
          </cell>
          <cell r="P191">
            <v>0</v>
          </cell>
          <cell r="Q191">
            <v>313526</v>
          </cell>
          <cell r="R191">
            <v>42253</v>
          </cell>
          <cell r="S191">
            <v>521111</v>
          </cell>
          <cell r="T191">
            <v>297378</v>
          </cell>
          <cell r="U191">
            <v>0</v>
          </cell>
          <cell r="V191">
            <v>15000</v>
          </cell>
        </row>
        <row r="192">
          <cell r="A192" t="str">
            <v>19545</v>
          </cell>
          <cell r="B192" t="str">
            <v>19545</v>
          </cell>
          <cell r="C192" t="str">
            <v xml:space="preserve">Pleasant Valley Manor               </v>
          </cell>
          <cell r="D192">
            <v>43100</v>
          </cell>
          <cell r="E192">
            <v>21503</v>
          </cell>
          <cell r="F192">
            <v>71</v>
          </cell>
          <cell r="G192">
            <v>25915</v>
          </cell>
          <cell r="H192">
            <v>14882</v>
          </cell>
          <cell r="I192">
            <v>70</v>
          </cell>
          <cell r="J192">
            <v>52</v>
          </cell>
          <cell r="K192">
            <v>69</v>
          </cell>
          <cell r="L192">
            <v>50</v>
          </cell>
          <cell r="M192">
            <v>76534</v>
          </cell>
          <cell r="N192">
            <v>0.99760000000000004</v>
          </cell>
          <cell r="O192">
            <v>1.0302</v>
          </cell>
          <cell r="P192">
            <v>0</v>
          </cell>
          <cell r="Q192">
            <v>187001</v>
          </cell>
          <cell r="R192">
            <v>120479</v>
          </cell>
          <cell r="S192">
            <v>458897</v>
          </cell>
          <cell r="T192">
            <v>493765</v>
          </cell>
          <cell r="U192">
            <v>0</v>
          </cell>
          <cell r="V192">
            <v>0</v>
          </cell>
        </row>
        <row r="193">
          <cell r="A193" t="str">
            <v>19579</v>
          </cell>
          <cell r="B193" t="str">
            <v>19579</v>
          </cell>
          <cell r="C193" t="str">
            <v xml:space="preserve">Medicalodges Gardner                </v>
          </cell>
          <cell r="D193">
            <v>43100</v>
          </cell>
          <cell r="E193">
            <v>26802</v>
          </cell>
          <cell r="F193">
            <v>82</v>
          </cell>
          <cell r="G193">
            <v>29930</v>
          </cell>
          <cell r="H193">
            <v>23113</v>
          </cell>
          <cell r="I193">
            <v>82</v>
          </cell>
          <cell r="J193">
            <v>67</v>
          </cell>
          <cell r="K193">
            <v>78</v>
          </cell>
          <cell r="L193">
            <v>46</v>
          </cell>
          <cell r="M193">
            <v>84508</v>
          </cell>
          <cell r="N193">
            <v>0.86199999999999999</v>
          </cell>
          <cell r="O193">
            <v>1.0302</v>
          </cell>
          <cell r="P193">
            <v>0</v>
          </cell>
          <cell r="Q193">
            <v>451929</v>
          </cell>
          <cell r="R193">
            <v>270714</v>
          </cell>
          <cell r="S193">
            <v>520335</v>
          </cell>
          <cell r="T193">
            <v>309653</v>
          </cell>
          <cell r="U193">
            <v>231</v>
          </cell>
          <cell r="V193">
            <v>325633</v>
          </cell>
        </row>
        <row r="194">
          <cell r="A194" t="str">
            <v>19596</v>
          </cell>
          <cell r="B194" t="str">
            <v>19596</v>
          </cell>
          <cell r="C194" t="str">
            <v xml:space="preserve">Hutchinson Operator, LLC            </v>
          </cell>
          <cell r="D194">
            <v>43100</v>
          </cell>
          <cell r="E194">
            <v>15423</v>
          </cell>
          <cell r="F194">
            <v>45</v>
          </cell>
          <cell r="G194">
            <v>16425</v>
          </cell>
          <cell r="H194">
            <v>12536</v>
          </cell>
          <cell r="I194">
            <v>51</v>
          </cell>
          <cell r="J194">
            <v>44</v>
          </cell>
          <cell r="K194">
            <v>60</v>
          </cell>
          <cell r="L194">
            <v>39</v>
          </cell>
          <cell r="M194">
            <v>61896</v>
          </cell>
          <cell r="N194">
            <v>1.169</v>
          </cell>
          <cell r="O194">
            <v>1.0302</v>
          </cell>
          <cell r="P194">
            <v>0</v>
          </cell>
          <cell r="Q194">
            <v>238336</v>
          </cell>
          <cell r="R194">
            <v>85537</v>
          </cell>
          <cell r="S194">
            <v>360020</v>
          </cell>
          <cell r="T194">
            <v>340959</v>
          </cell>
          <cell r="U194">
            <v>0</v>
          </cell>
          <cell r="V194">
            <v>0</v>
          </cell>
        </row>
        <row r="195">
          <cell r="A195" t="str">
            <v>19635</v>
          </cell>
          <cell r="B195" t="str">
            <v>19635</v>
          </cell>
          <cell r="C195" t="str">
            <v xml:space="preserve">Woodhaven Care Center               </v>
          </cell>
          <cell r="D195">
            <v>43100</v>
          </cell>
          <cell r="E195">
            <v>16987</v>
          </cell>
          <cell r="F195">
            <v>56</v>
          </cell>
          <cell r="G195">
            <v>20440</v>
          </cell>
          <cell r="H195">
            <v>9949</v>
          </cell>
          <cell r="I195">
            <v>57</v>
          </cell>
          <cell r="J195">
            <v>16</v>
          </cell>
          <cell r="K195">
            <v>62</v>
          </cell>
          <cell r="L195">
            <v>41</v>
          </cell>
          <cell r="M195">
            <v>64721</v>
          </cell>
          <cell r="N195">
            <v>1.0506</v>
          </cell>
          <cell r="O195">
            <v>1.0302</v>
          </cell>
          <cell r="P195">
            <v>0</v>
          </cell>
          <cell r="Q195">
            <v>183234</v>
          </cell>
          <cell r="R195">
            <v>147640</v>
          </cell>
          <cell r="S195">
            <v>412032</v>
          </cell>
          <cell r="T195">
            <v>375023</v>
          </cell>
          <cell r="U195">
            <v>46146</v>
          </cell>
          <cell r="V195">
            <v>7487</v>
          </cell>
        </row>
        <row r="196">
          <cell r="A196" t="str">
            <v>19648</v>
          </cell>
          <cell r="B196" t="str">
            <v>19648</v>
          </cell>
          <cell r="C196" t="str">
            <v xml:space="preserve">Prairie Senior Living Complex       </v>
          </cell>
          <cell r="D196">
            <v>43100</v>
          </cell>
          <cell r="E196">
            <v>19520</v>
          </cell>
          <cell r="F196">
            <v>57</v>
          </cell>
          <cell r="G196">
            <v>20805</v>
          </cell>
          <cell r="H196">
            <v>10131</v>
          </cell>
          <cell r="I196">
            <v>92</v>
          </cell>
          <cell r="J196">
            <v>75</v>
          </cell>
          <cell r="K196">
            <v>82</v>
          </cell>
          <cell r="L196">
            <v>38</v>
          </cell>
          <cell r="M196">
            <v>85662</v>
          </cell>
          <cell r="N196">
            <v>0.95669999999999999</v>
          </cell>
          <cell r="O196">
            <v>1.0302</v>
          </cell>
          <cell r="P196">
            <v>0</v>
          </cell>
          <cell r="Q196">
            <v>23906</v>
          </cell>
          <cell r="R196">
            <v>0</v>
          </cell>
          <cell r="S196">
            <v>855328</v>
          </cell>
          <cell r="T196">
            <v>773521</v>
          </cell>
          <cell r="U196">
            <v>0</v>
          </cell>
          <cell r="V196">
            <v>0</v>
          </cell>
        </row>
        <row r="197">
          <cell r="A197" t="str">
            <v>19671</v>
          </cell>
          <cell r="B197" t="str">
            <v>19671</v>
          </cell>
          <cell r="C197" t="str">
            <v xml:space="preserve">Anthony Community Care Center       </v>
          </cell>
          <cell r="D197">
            <v>43100</v>
          </cell>
          <cell r="E197">
            <v>12496</v>
          </cell>
          <cell r="F197">
            <v>40</v>
          </cell>
          <cell r="G197">
            <v>14600</v>
          </cell>
          <cell r="H197">
            <v>6073</v>
          </cell>
          <cell r="I197">
            <v>38</v>
          </cell>
          <cell r="J197">
            <v>23</v>
          </cell>
          <cell r="K197">
            <v>46</v>
          </cell>
          <cell r="L197">
            <v>26</v>
          </cell>
          <cell r="M197">
            <v>40627</v>
          </cell>
          <cell r="N197">
            <v>0.90600000000000003</v>
          </cell>
          <cell r="O197">
            <v>1.0302</v>
          </cell>
          <cell r="P197">
            <v>0</v>
          </cell>
          <cell r="Q197">
            <v>114528</v>
          </cell>
          <cell r="R197">
            <v>71122</v>
          </cell>
          <cell r="S197">
            <v>274276</v>
          </cell>
          <cell r="T197">
            <v>143854</v>
          </cell>
          <cell r="U197">
            <v>0</v>
          </cell>
          <cell r="V197">
            <v>0</v>
          </cell>
        </row>
        <row r="198">
          <cell r="A198" t="str">
            <v>19683</v>
          </cell>
          <cell r="B198" t="str">
            <v>19683</v>
          </cell>
          <cell r="C198" t="str">
            <v xml:space="preserve">Logan County Manor                  </v>
          </cell>
          <cell r="D198">
            <v>43100</v>
          </cell>
          <cell r="E198">
            <v>13208</v>
          </cell>
          <cell r="F198">
            <v>45</v>
          </cell>
          <cell r="G198">
            <v>16425</v>
          </cell>
          <cell r="H198">
            <v>7376</v>
          </cell>
          <cell r="I198">
            <v>56</v>
          </cell>
          <cell r="J198">
            <v>24</v>
          </cell>
          <cell r="K198">
            <v>57</v>
          </cell>
          <cell r="L198">
            <v>39</v>
          </cell>
          <cell r="M198">
            <v>65142</v>
          </cell>
          <cell r="N198">
            <v>0.92800000000000005</v>
          </cell>
          <cell r="O198">
            <v>1.0302</v>
          </cell>
          <cell r="P198">
            <v>0</v>
          </cell>
          <cell r="Q198">
            <v>73609</v>
          </cell>
          <cell r="R198">
            <v>0</v>
          </cell>
          <cell r="S198">
            <v>587423</v>
          </cell>
          <cell r="T198">
            <v>284158</v>
          </cell>
          <cell r="U198">
            <v>61353</v>
          </cell>
          <cell r="V198">
            <v>537371</v>
          </cell>
        </row>
        <row r="199">
          <cell r="A199" t="str">
            <v>19692</v>
          </cell>
          <cell r="B199" t="str">
            <v>19692</v>
          </cell>
          <cell r="C199" t="str">
            <v xml:space="preserve">Countryside Health Center           </v>
          </cell>
          <cell r="D199">
            <v>43100</v>
          </cell>
          <cell r="E199">
            <v>29711</v>
          </cell>
          <cell r="F199">
            <v>84</v>
          </cell>
          <cell r="G199">
            <v>30660</v>
          </cell>
          <cell r="H199">
            <v>28667</v>
          </cell>
          <cell r="I199">
            <v>52</v>
          </cell>
          <cell r="J199">
            <v>56</v>
          </cell>
          <cell r="K199">
            <v>54</v>
          </cell>
          <cell r="L199">
            <v>28</v>
          </cell>
          <cell r="M199">
            <v>80732</v>
          </cell>
          <cell r="N199">
            <v>0.73399999999999999</v>
          </cell>
          <cell r="O199">
            <v>1.0302</v>
          </cell>
          <cell r="P199">
            <v>0</v>
          </cell>
          <cell r="Q199">
            <v>358200</v>
          </cell>
          <cell r="R199">
            <v>199037</v>
          </cell>
          <cell r="S199">
            <v>273162</v>
          </cell>
          <cell r="T199">
            <v>271783</v>
          </cell>
          <cell r="U199">
            <v>0</v>
          </cell>
          <cell r="V199">
            <v>0</v>
          </cell>
        </row>
        <row r="200">
          <cell r="A200" t="str">
            <v>19708</v>
          </cell>
          <cell r="B200" t="str">
            <v>19708</v>
          </cell>
          <cell r="C200" t="str">
            <v xml:space="preserve">Diversicare of Sedgwick             </v>
          </cell>
          <cell r="D200">
            <v>43100</v>
          </cell>
          <cell r="E200">
            <v>19602</v>
          </cell>
          <cell r="F200">
            <v>62</v>
          </cell>
          <cell r="G200">
            <v>22630</v>
          </cell>
          <cell r="H200">
            <v>14523</v>
          </cell>
          <cell r="I200">
            <v>58</v>
          </cell>
          <cell r="J200">
            <v>47</v>
          </cell>
          <cell r="K200">
            <v>54</v>
          </cell>
          <cell r="L200">
            <v>34</v>
          </cell>
          <cell r="M200">
            <v>68609</v>
          </cell>
          <cell r="N200">
            <v>1.1991000000000001</v>
          </cell>
          <cell r="O200">
            <v>1.0302</v>
          </cell>
          <cell r="P200">
            <v>0</v>
          </cell>
          <cell r="Q200">
            <v>288083</v>
          </cell>
          <cell r="R200">
            <v>112328</v>
          </cell>
          <cell r="S200">
            <v>476030</v>
          </cell>
          <cell r="T200">
            <v>325511</v>
          </cell>
          <cell r="U200">
            <v>454</v>
          </cell>
          <cell r="V200">
            <v>0</v>
          </cell>
        </row>
        <row r="201">
          <cell r="A201" t="str">
            <v>19782</v>
          </cell>
          <cell r="B201" t="str">
            <v>19782</v>
          </cell>
          <cell r="C201" t="str">
            <v xml:space="preserve">Sabetha Nursing Center              </v>
          </cell>
          <cell r="D201">
            <v>43100</v>
          </cell>
          <cell r="E201">
            <v>12313</v>
          </cell>
          <cell r="F201">
            <v>40</v>
          </cell>
          <cell r="G201">
            <v>14600</v>
          </cell>
          <cell r="H201">
            <v>8261</v>
          </cell>
          <cell r="I201">
            <v>39</v>
          </cell>
          <cell r="J201">
            <v>34</v>
          </cell>
          <cell r="K201">
            <v>44</v>
          </cell>
          <cell r="L201">
            <v>20</v>
          </cell>
          <cell r="M201">
            <v>38892</v>
          </cell>
          <cell r="N201">
            <v>1.0124</v>
          </cell>
          <cell r="O201">
            <v>1.0302</v>
          </cell>
          <cell r="P201">
            <v>0</v>
          </cell>
          <cell r="Q201">
            <v>217903</v>
          </cell>
          <cell r="R201">
            <v>54293</v>
          </cell>
          <cell r="S201">
            <v>268456</v>
          </cell>
          <cell r="T201">
            <v>178699</v>
          </cell>
          <cell r="U201">
            <v>0</v>
          </cell>
          <cell r="V201">
            <v>0</v>
          </cell>
        </row>
        <row r="202">
          <cell r="A202" t="str">
            <v>19864</v>
          </cell>
          <cell r="B202" t="str">
            <v>19864</v>
          </cell>
          <cell r="C202" t="str">
            <v xml:space="preserve">Wellington Care &amp; Rehab Center, LLC </v>
          </cell>
          <cell r="D202">
            <v>43100</v>
          </cell>
          <cell r="E202">
            <v>14414</v>
          </cell>
          <cell r="F202">
            <v>55</v>
          </cell>
          <cell r="G202">
            <v>20075</v>
          </cell>
          <cell r="H202">
            <v>13116</v>
          </cell>
          <cell r="I202">
            <v>45</v>
          </cell>
          <cell r="J202">
            <v>25</v>
          </cell>
          <cell r="K202">
            <v>43</v>
          </cell>
          <cell r="L202">
            <v>29</v>
          </cell>
          <cell r="M202">
            <v>54195</v>
          </cell>
          <cell r="N202">
            <v>1.0491999999999999</v>
          </cell>
          <cell r="O202">
            <v>1.0302</v>
          </cell>
          <cell r="P202">
            <v>0</v>
          </cell>
          <cell r="Q202">
            <v>297863</v>
          </cell>
          <cell r="R202">
            <v>132750</v>
          </cell>
          <cell r="S202">
            <v>453185</v>
          </cell>
          <cell r="T202">
            <v>403530</v>
          </cell>
          <cell r="U202">
            <v>0</v>
          </cell>
          <cell r="V202">
            <v>4950</v>
          </cell>
        </row>
        <row r="203">
          <cell r="A203" t="str">
            <v>19873</v>
          </cell>
          <cell r="B203" t="str">
            <v>19873</v>
          </cell>
          <cell r="C203" t="str">
            <v xml:space="preserve">Chase County Care &amp; Rehab Center    </v>
          </cell>
          <cell r="D203">
            <v>43100</v>
          </cell>
          <cell r="E203">
            <v>11780</v>
          </cell>
          <cell r="F203">
            <v>45</v>
          </cell>
          <cell r="G203">
            <v>16425</v>
          </cell>
          <cell r="H203">
            <v>8014</v>
          </cell>
          <cell r="I203">
            <v>29</v>
          </cell>
          <cell r="J203">
            <v>34</v>
          </cell>
          <cell r="K203">
            <v>38</v>
          </cell>
          <cell r="L203">
            <v>22</v>
          </cell>
          <cell r="M203">
            <v>52057</v>
          </cell>
          <cell r="N203">
            <v>1.0899000000000001</v>
          </cell>
          <cell r="O203">
            <v>1.0302</v>
          </cell>
          <cell r="P203">
            <v>0</v>
          </cell>
          <cell r="Q203">
            <v>182781</v>
          </cell>
          <cell r="R203">
            <v>24231</v>
          </cell>
          <cell r="S203">
            <v>283095</v>
          </cell>
          <cell r="T203">
            <v>287530</v>
          </cell>
          <cell r="U203">
            <v>13089</v>
          </cell>
          <cell r="V203">
            <v>325302</v>
          </cell>
        </row>
        <row r="204">
          <cell r="A204" t="str">
            <v>19884</v>
          </cell>
          <cell r="B204" t="str">
            <v>19884</v>
          </cell>
          <cell r="C204" t="str">
            <v xml:space="preserve">Leisure Homestead at St. John       </v>
          </cell>
          <cell r="D204">
            <v>43100</v>
          </cell>
          <cell r="E204">
            <v>9614</v>
          </cell>
          <cell r="F204">
            <v>35</v>
          </cell>
          <cell r="G204">
            <v>12775</v>
          </cell>
          <cell r="H204">
            <v>7511</v>
          </cell>
          <cell r="I204">
            <v>37</v>
          </cell>
          <cell r="J204">
            <v>15</v>
          </cell>
          <cell r="K204">
            <v>35</v>
          </cell>
          <cell r="L204">
            <v>29</v>
          </cell>
          <cell r="M204">
            <v>43278</v>
          </cell>
          <cell r="N204">
            <v>0.86990000000000001</v>
          </cell>
          <cell r="O204">
            <v>1.0302</v>
          </cell>
          <cell r="P204">
            <v>0</v>
          </cell>
          <cell r="Q204">
            <v>122863</v>
          </cell>
          <cell r="R204">
            <v>76956</v>
          </cell>
          <cell r="S204">
            <v>277154</v>
          </cell>
          <cell r="T204">
            <v>152788</v>
          </cell>
          <cell r="U204">
            <v>0</v>
          </cell>
          <cell r="V204">
            <v>0</v>
          </cell>
        </row>
        <row r="205">
          <cell r="A205" t="str">
            <v>19908</v>
          </cell>
          <cell r="B205" t="str">
            <v>19908</v>
          </cell>
          <cell r="C205" t="str">
            <v xml:space="preserve">El Dorado Care &amp; Rehab Center, LLC  </v>
          </cell>
          <cell r="D205">
            <v>43100</v>
          </cell>
          <cell r="E205">
            <v>14787</v>
          </cell>
          <cell r="F205">
            <v>52</v>
          </cell>
          <cell r="G205">
            <v>18980</v>
          </cell>
          <cell r="H205">
            <v>11929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60427</v>
          </cell>
          <cell r="N205">
            <v>1.0164</v>
          </cell>
          <cell r="O205">
            <v>1.0302</v>
          </cell>
          <cell r="P205">
            <v>0</v>
          </cell>
          <cell r="Q205">
            <v>326268</v>
          </cell>
          <cell r="R205">
            <v>78741</v>
          </cell>
          <cell r="S205">
            <v>454252</v>
          </cell>
          <cell r="T205">
            <v>590083</v>
          </cell>
          <cell r="U205">
            <v>0</v>
          </cell>
          <cell r="V205">
            <v>1983</v>
          </cell>
        </row>
        <row r="206">
          <cell r="A206" t="str">
            <v>19917</v>
          </cell>
          <cell r="B206" t="str">
            <v>19917</v>
          </cell>
          <cell r="C206" t="str">
            <v xml:space="preserve">Windsor Place at Iola, LLC          </v>
          </cell>
          <cell r="D206">
            <v>43100</v>
          </cell>
          <cell r="E206">
            <v>14852</v>
          </cell>
          <cell r="F206">
            <v>50</v>
          </cell>
          <cell r="G206">
            <v>19517</v>
          </cell>
          <cell r="H206">
            <v>5171</v>
          </cell>
          <cell r="I206">
            <v>96</v>
          </cell>
          <cell r="J206">
            <v>36</v>
          </cell>
          <cell r="K206">
            <v>98</v>
          </cell>
          <cell r="L206">
            <v>67</v>
          </cell>
          <cell r="M206">
            <v>9000</v>
          </cell>
          <cell r="N206">
            <v>1.1136999999999999</v>
          </cell>
          <cell r="O206">
            <v>1.0302</v>
          </cell>
          <cell r="P206">
            <v>0</v>
          </cell>
          <cell r="Q206">
            <v>113426</v>
          </cell>
          <cell r="R206">
            <v>49658</v>
          </cell>
          <cell r="S206">
            <v>443571</v>
          </cell>
          <cell r="T206">
            <v>421875</v>
          </cell>
          <cell r="U206">
            <v>56293</v>
          </cell>
          <cell r="V206">
            <v>0</v>
          </cell>
        </row>
        <row r="207">
          <cell r="A207" t="str">
            <v>19928</v>
          </cell>
          <cell r="B207" t="str">
            <v>19928</v>
          </cell>
          <cell r="C207" t="str">
            <v xml:space="preserve">Village Manor                       </v>
          </cell>
          <cell r="D207">
            <v>43100</v>
          </cell>
          <cell r="E207">
            <v>24376</v>
          </cell>
          <cell r="F207">
            <v>74</v>
          </cell>
          <cell r="G207">
            <v>27010</v>
          </cell>
          <cell r="H207">
            <v>14237</v>
          </cell>
          <cell r="I207">
            <v>121</v>
          </cell>
          <cell r="J207">
            <v>87</v>
          </cell>
          <cell r="K207">
            <v>106</v>
          </cell>
          <cell r="L207">
            <v>70</v>
          </cell>
          <cell r="M207">
            <v>113280</v>
          </cell>
          <cell r="N207">
            <v>0.95489999999999997</v>
          </cell>
          <cell r="O207">
            <v>1.0302</v>
          </cell>
          <cell r="P207">
            <v>0</v>
          </cell>
          <cell r="Q207">
            <v>274251</v>
          </cell>
          <cell r="R207">
            <v>0</v>
          </cell>
          <cell r="S207">
            <v>810694</v>
          </cell>
          <cell r="T207">
            <v>426370</v>
          </cell>
          <cell r="U207">
            <v>0</v>
          </cell>
          <cell r="V207">
            <v>534622</v>
          </cell>
        </row>
        <row r="208">
          <cell r="A208" t="str">
            <v>20020</v>
          </cell>
          <cell r="B208" t="str">
            <v>20020</v>
          </cell>
          <cell r="C208" t="str">
            <v xml:space="preserve">Pratt Operator, LLC                 </v>
          </cell>
          <cell r="D208">
            <v>43100</v>
          </cell>
          <cell r="E208">
            <v>15378</v>
          </cell>
          <cell r="F208">
            <v>45</v>
          </cell>
          <cell r="G208">
            <v>16425</v>
          </cell>
          <cell r="H208">
            <v>9760</v>
          </cell>
          <cell r="I208">
            <v>55</v>
          </cell>
          <cell r="J208">
            <v>39</v>
          </cell>
          <cell r="K208">
            <v>52</v>
          </cell>
          <cell r="L208">
            <v>45</v>
          </cell>
          <cell r="M208">
            <v>60178</v>
          </cell>
          <cell r="N208">
            <v>1.2922</v>
          </cell>
          <cell r="O208">
            <v>1.0302</v>
          </cell>
          <cell r="P208">
            <v>0</v>
          </cell>
          <cell r="Q208">
            <v>173630</v>
          </cell>
          <cell r="R208">
            <v>43060</v>
          </cell>
          <cell r="S208">
            <v>338149</v>
          </cell>
          <cell r="T208">
            <v>425060</v>
          </cell>
          <cell r="U208">
            <v>2905</v>
          </cell>
          <cell r="V208">
            <v>0</v>
          </cell>
        </row>
        <row r="209">
          <cell r="A209" t="str">
            <v>20076</v>
          </cell>
          <cell r="B209" t="str">
            <v>20076</v>
          </cell>
          <cell r="C209" t="str">
            <v xml:space="preserve">Coffey County Hospital              </v>
          </cell>
          <cell r="D209">
            <v>43100</v>
          </cell>
          <cell r="E209">
            <v>9513</v>
          </cell>
          <cell r="F209">
            <v>36</v>
          </cell>
          <cell r="G209">
            <v>13140</v>
          </cell>
          <cell r="H209">
            <v>5092</v>
          </cell>
          <cell r="I209">
            <v>36</v>
          </cell>
          <cell r="J209">
            <v>22</v>
          </cell>
          <cell r="K209">
            <v>41</v>
          </cell>
          <cell r="L209">
            <v>25</v>
          </cell>
          <cell r="M209">
            <v>39759</v>
          </cell>
          <cell r="N209">
            <v>0.93169999999999997</v>
          </cell>
          <cell r="O209">
            <v>1.0302</v>
          </cell>
          <cell r="P209">
            <v>0</v>
          </cell>
          <cell r="Q209">
            <v>195295</v>
          </cell>
          <cell r="R209">
            <v>63357</v>
          </cell>
          <cell r="S209">
            <v>252582</v>
          </cell>
          <cell r="T209">
            <v>55536</v>
          </cell>
          <cell r="U209">
            <v>0</v>
          </cell>
          <cell r="V209">
            <v>16019</v>
          </cell>
        </row>
        <row r="210">
          <cell r="A210" t="str">
            <v>20085</v>
          </cell>
          <cell r="B210" t="str">
            <v>20085</v>
          </cell>
          <cell r="C210" t="str">
            <v xml:space="preserve">Moran Manor                         </v>
          </cell>
          <cell r="D210">
            <v>43100</v>
          </cell>
          <cell r="E210">
            <v>11159</v>
          </cell>
          <cell r="F210">
            <v>45</v>
          </cell>
          <cell r="G210">
            <v>16425</v>
          </cell>
          <cell r="H210">
            <v>8671</v>
          </cell>
          <cell r="I210">
            <v>44</v>
          </cell>
          <cell r="J210">
            <v>41</v>
          </cell>
          <cell r="K210">
            <v>41</v>
          </cell>
          <cell r="L210">
            <v>28</v>
          </cell>
          <cell r="M210">
            <v>39640</v>
          </cell>
          <cell r="N210">
            <v>1.0649</v>
          </cell>
          <cell r="O210">
            <v>1.0302</v>
          </cell>
          <cell r="P210">
            <v>0</v>
          </cell>
          <cell r="Q210">
            <v>150397</v>
          </cell>
          <cell r="R210">
            <v>3530</v>
          </cell>
          <cell r="S210">
            <v>315454</v>
          </cell>
          <cell r="T210">
            <v>154521</v>
          </cell>
          <cell r="U210">
            <v>0</v>
          </cell>
          <cell r="V210">
            <v>0</v>
          </cell>
        </row>
        <row r="211">
          <cell r="A211" t="str">
            <v>20097</v>
          </cell>
          <cell r="B211" t="str">
            <v>20096</v>
          </cell>
          <cell r="C211" t="str">
            <v xml:space="preserve">Louisburg Care Center               </v>
          </cell>
          <cell r="D211">
            <v>42735</v>
          </cell>
          <cell r="E211">
            <v>14239</v>
          </cell>
          <cell r="F211">
            <v>60</v>
          </cell>
          <cell r="G211">
            <v>21960</v>
          </cell>
          <cell r="H211">
            <v>8269</v>
          </cell>
          <cell r="I211">
            <v>49</v>
          </cell>
          <cell r="J211">
            <v>61</v>
          </cell>
          <cell r="K211">
            <v>37</v>
          </cell>
          <cell r="L211">
            <v>18</v>
          </cell>
          <cell r="M211">
            <v>47912</v>
          </cell>
          <cell r="N211">
            <v>1.0777000000000001</v>
          </cell>
          <cell r="O211">
            <v>1.0302</v>
          </cell>
          <cell r="P211">
            <v>0</v>
          </cell>
          <cell r="Q211">
            <v>196006</v>
          </cell>
          <cell r="R211">
            <v>64475</v>
          </cell>
          <cell r="S211">
            <v>230497</v>
          </cell>
          <cell r="T211">
            <v>255346</v>
          </cell>
          <cell r="U211">
            <v>7415</v>
          </cell>
          <cell r="V211">
            <v>152546</v>
          </cell>
        </row>
        <row r="212">
          <cell r="A212" t="str">
            <v>20122</v>
          </cell>
          <cell r="B212" t="str">
            <v>20122</v>
          </cell>
          <cell r="C212" t="str">
            <v xml:space="preserve">Haviland Operator, LLC              </v>
          </cell>
          <cell r="D212">
            <v>43100</v>
          </cell>
          <cell r="E212">
            <v>16260</v>
          </cell>
          <cell r="F212">
            <v>45</v>
          </cell>
          <cell r="G212">
            <v>16425</v>
          </cell>
          <cell r="H212">
            <v>15530</v>
          </cell>
          <cell r="I212">
            <v>32</v>
          </cell>
          <cell r="J212">
            <v>7</v>
          </cell>
          <cell r="K212">
            <v>29</v>
          </cell>
          <cell r="L212">
            <v>26</v>
          </cell>
          <cell r="M212">
            <v>34241</v>
          </cell>
          <cell r="N212">
            <v>0.68310000000000004</v>
          </cell>
          <cell r="O212">
            <v>1.0302</v>
          </cell>
          <cell r="P212">
            <v>0</v>
          </cell>
          <cell r="Q212">
            <v>33253</v>
          </cell>
          <cell r="R212">
            <v>73380</v>
          </cell>
          <cell r="S212">
            <v>135300</v>
          </cell>
          <cell r="T212">
            <v>397532</v>
          </cell>
          <cell r="U212">
            <v>0</v>
          </cell>
          <cell r="V212">
            <v>0</v>
          </cell>
        </row>
        <row r="213">
          <cell r="A213" t="str">
            <v>20136</v>
          </cell>
          <cell r="B213" t="str">
            <v>20136</v>
          </cell>
          <cell r="C213" t="str">
            <v xml:space="preserve">Diversicare of Council Grove        </v>
          </cell>
          <cell r="D213">
            <v>43100</v>
          </cell>
          <cell r="E213">
            <v>22445</v>
          </cell>
          <cell r="F213">
            <v>72</v>
          </cell>
          <cell r="G213">
            <v>26280</v>
          </cell>
          <cell r="H213">
            <v>12105</v>
          </cell>
          <cell r="I213">
            <v>56</v>
          </cell>
          <cell r="J213">
            <v>41</v>
          </cell>
          <cell r="K213">
            <v>63</v>
          </cell>
          <cell r="L213">
            <v>39</v>
          </cell>
          <cell r="M213">
            <v>76948</v>
          </cell>
          <cell r="N213">
            <v>1.0939000000000001</v>
          </cell>
          <cell r="O213">
            <v>1.0302</v>
          </cell>
          <cell r="P213">
            <v>0</v>
          </cell>
          <cell r="Q213">
            <v>258822</v>
          </cell>
          <cell r="R213">
            <v>98581</v>
          </cell>
          <cell r="S213">
            <v>497235</v>
          </cell>
          <cell r="T213">
            <v>353829</v>
          </cell>
          <cell r="U213">
            <v>15742</v>
          </cell>
          <cell r="V213">
            <v>0</v>
          </cell>
        </row>
        <row r="214">
          <cell r="A214" t="str">
            <v>20147</v>
          </cell>
          <cell r="B214" t="str">
            <v>20147</v>
          </cell>
          <cell r="C214" t="str">
            <v xml:space="preserve">Diversicare of Chanute              </v>
          </cell>
          <cell r="D214">
            <v>43100</v>
          </cell>
          <cell r="E214">
            <v>25363</v>
          </cell>
          <cell r="F214">
            <v>77</v>
          </cell>
          <cell r="G214">
            <v>28105</v>
          </cell>
          <cell r="H214">
            <v>15843</v>
          </cell>
          <cell r="I214">
            <v>69</v>
          </cell>
          <cell r="J214">
            <v>65</v>
          </cell>
          <cell r="K214">
            <v>64</v>
          </cell>
          <cell r="L214">
            <v>39</v>
          </cell>
          <cell r="M214">
            <v>94439</v>
          </cell>
          <cell r="N214">
            <v>1.1459999999999999</v>
          </cell>
          <cell r="O214">
            <v>1.0302</v>
          </cell>
          <cell r="P214">
            <v>0</v>
          </cell>
          <cell r="Q214">
            <v>338672</v>
          </cell>
          <cell r="R214">
            <v>114090</v>
          </cell>
          <cell r="S214">
            <v>693797</v>
          </cell>
          <cell r="T214">
            <v>335488</v>
          </cell>
          <cell r="U214">
            <v>7123</v>
          </cell>
          <cell r="V214">
            <v>0</v>
          </cell>
        </row>
        <row r="215">
          <cell r="A215" t="str">
            <v>20175</v>
          </cell>
          <cell r="B215" t="str">
            <v>20175</v>
          </cell>
          <cell r="C215" t="str">
            <v xml:space="preserve">Flint Hills Care Center, Inc.       </v>
          </cell>
          <cell r="D215">
            <v>43100</v>
          </cell>
          <cell r="E215">
            <v>13319</v>
          </cell>
          <cell r="F215">
            <v>62</v>
          </cell>
          <cell r="G215">
            <v>22630</v>
          </cell>
          <cell r="H215">
            <v>11083</v>
          </cell>
          <cell r="I215">
            <v>56</v>
          </cell>
          <cell r="J215">
            <v>102</v>
          </cell>
          <cell r="K215">
            <v>49</v>
          </cell>
          <cell r="L215">
            <v>20</v>
          </cell>
          <cell r="M215">
            <v>53399</v>
          </cell>
          <cell r="N215">
            <v>1.0410999999999999</v>
          </cell>
          <cell r="O215">
            <v>1.0302</v>
          </cell>
          <cell r="P215">
            <v>0</v>
          </cell>
          <cell r="Q215">
            <v>277350</v>
          </cell>
          <cell r="R215">
            <v>68133</v>
          </cell>
          <cell r="S215">
            <v>338102</v>
          </cell>
          <cell r="T215">
            <v>127300</v>
          </cell>
          <cell r="U215">
            <v>31800</v>
          </cell>
          <cell r="V215">
            <v>7570</v>
          </cell>
        </row>
        <row r="216">
          <cell r="A216" t="str">
            <v>20187</v>
          </cell>
          <cell r="B216" t="str">
            <v>20186</v>
          </cell>
          <cell r="C216" t="str">
            <v xml:space="preserve">Wathena Nursing &amp; Rehab Center      </v>
          </cell>
          <cell r="D216">
            <v>42735</v>
          </cell>
          <cell r="E216">
            <v>16578</v>
          </cell>
          <cell r="F216">
            <v>60</v>
          </cell>
          <cell r="G216">
            <v>21960</v>
          </cell>
          <cell r="H216">
            <v>10532</v>
          </cell>
          <cell r="I216">
            <v>44</v>
          </cell>
          <cell r="J216">
            <v>45</v>
          </cell>
          <cell r="K216">
            <v>49</v>
          </cell>
          <cell r="L216">
            <v>24</v>
          </cell>
          <cell r="M216">
            <v>54067</v>
          </cell>
          <cell r="N216">
            <v>1.0365</v>
          </cell>
          <cell r="O216">
            <v>1.0302</v>
          </cell>
          <cell r="P216">
            <v>0</v>
          </cell>
          <cell r="Q216">
            <v>76808</v>
          </cell>
          <cell r="R216">
            <v>96330</v>
          </cell>
          <cell r="S216">
            <v>326956</v>
          </cell>
          <cell r="T216">
            <v>471259</v>
          </cell>
          <cell r="U216">
            <v>0</v>
          </cell>
          <cell r="V216">
            <v>24882</v>
          </cell>
        </row>
        <row r="217">
          <cell r="A217" t="str">
            <v>20198</v>
          </cell>
          <cell r="B217" t="str">
            <v>20198</v>
          </cell>
          <cell r="C217" t="str">
            <v xml:space="preserve">Lansing Care &amp; Rehab Center, LLC    </v>
          </cell>
          <cell r="D217">
            <v>43100</v>
          </cell>
          <cell r="E217">
            <v>19808</v>
          </cell>
          <cell r="F217">
            <v>58</v>
          </cell>
          <cell r="G217">
            <v>21170</v>
          </cell>
          <cell r="H217">
            <v>14530</v>
          </cell>
          <cell r="I217">
            <v>125</v>
          </cell>
          <cell r="J217">
            <v>113</v>
          </cell>
          <cell r="K217">
            <v>88</v>
          </cell>
          <cell r="L217">
            <v>87</v>
          </cell>
          <cell r="M217">
            <v>70554</v>
          </cell>
          <cell r="N217">
            <v>1.087</v>
          </cell>
          <cell r="O217">
            <v>1.0302</v>
          </cell>
          <cell r="P217">
            <v>0</v>
          </cell>
          <cell r="Q217">
            <v>435207</v>
          </cell>
          <cell r="R217">
            <v>53905</v>
          </cell>
          <cell r="S217">
            <v>859876</v>
          </cell>
          <cell r="T217">
            <v>606960</v>
          </cell>
          <cell r="U217">
            <v>0</v>
          </cell>
          <cell r="V217">
            <v>15975</v>
          </cell>
        </row>
        <row r="218">
          <cell r="A218" t="str">
            <v>20222</v>
          </cell>
          <cell r="B218" t="str">
            <v>20222</v>
          </cell>
          <cell r="C218" t="str">
            <v xml:space="preserve">Solomon Valley Manor                </v>
          </cell>
          <cell r="D218">
            <v>43100</v>
          </cell>
          <cell r="E218">
            <v>12268</v>
          </cell>
          <cell r="F218">
            <v>36</v>
          </cell>
          <cell r="G218">
            <v>13140</v>
          </cell>
          <cell r="H218">
            <v>8335</v>
          </cell>
          <cell r="I218">
            <v>47</v>
          </cell>
          <cell r="J218">
            <v>13</v>
          </cell>
          <cell r="K218">
            <v>57</v>
          </cell>
          <cell r="L218">
            <v>39</v>
          </cell>
          <cell r="M218">
            <v>46998</v>
          </cell>
          <cell r="N218">
            <v>0.94779999999999998</v>
          </cell>
          <cell r="O218">
            <v>1.0302</v>
          </cell>
          <cell r="P218">
            <v>0</v>
          </cell>
          <cell r="Q218">
            <v>134111</v>
          </cell>
          <cell r="R218">
            <v>6008</v>
          </cell>
          <cell r="S218">
            <v>319252</v>
          </cell>
          <cell r="T218">
            <v>233181</v>
          </cell>
          <cell r="U218">
            <v>31965</v>
          </cell>
          <cell r="V218">
            <v>23399</v>
          </cell>
        </row>
        <row r="219">
          <cell r="A219" t="str">
            <v>20232</v>
          </cell>
          <cell r="B219" t="str">
            <v>20232</v>
          </cell>
          <cell r="C219" t="str">
            <v xml:space="preserve">High Plains Retirement Village      </v>
          </cell>
          <cell r="D219">
            <v>43100</v>
          </cell>
          <cell r="E219">
            <v>13067</v>
          </cell>
          <cell r="F219">
            <v>40</v>
          </cell>
          <cell r="G219">
            <v>14600</v>
          </cell>
          <cell r="H219">
            <v>8431</v>
          </cell>
          <cell r="I219">
            <v>271</v>
          </cell>
          <cell r="J219">
            <v>89</v>
          </cell>
          <cell r="K219">
            <v>275</v>
          </cell>
          <cell r="L219">
            <v>216</v>
          </cell>
          <cell r="M219">
            <v>79306</v>
          </cell>
          <cell r="N219">
            <v>0.90710000000000002</v>
          </cell>
          <cell r="O219">
            <v>1.0302</v>
          </cell>
          <cell r="P219">
            <v>0</v>
          </cell>
          <cell r="Q219">
            <v>194353</v>
          </cell>
          <cell r="R219">
            <v>59255</v>
          </cell>
          <cell r="S219">
            <v>518864</v>
          </cell>
          <cell r="T219">
            <v>568301</v>
          </cell>
          <cell r="U219">
            <v>26848</v>
          </cell>
          <cell r="V219">
            <v>2906</v>
          </cell>
        </row>
        <row r="220">
          <cell r="A220" t="str">
            <v>20298</v>
          </cell>
          <cell r="B220" t="str">
            <v>20298</v>
          </cell>
          <cell r="C220" t="str">
            <v xml:space="preserve">North Point Skilled Nursing Center  </v>
          </cell>
          <cell r="D220">
            <v>43100</v>
          </cell>
          <cell r="E220">
            <v>15683</v>
          </cell>
          <cell r="F220">
            <v>55</v>
          </cell>
          <cell r="G220">
            <v>20555</v>
          </cell>
          <cell r="H220">
            <v>8953</v>
          </cell>
          <cell r="I220">
            <v>65</v>
          </cell>
          <cell r="J220">
            <v>39</v>
          </cell>
          <cell r="K220">
            <v>85</v>
          </cell>
          <cell r="L220">
            <v>45</v>
          </cell>
          <cell r="M220">
            <v>62939</v>
          </cell>
          <cell r="N220">
            <v>1.1588000000000001</v>
          </cell>
          <cell r="O220">
            <v>1.0302</v>
          </cell>
          <cell r="P220">
            <v>0</v>
          </cell>
          <cell r="Q220">
            <v>223577</v>
          </cell>
          <cell r="R220">
            <v>83924</v>
          </cell>
          <cell r="S220">
            <v>418121</v>
          </cell>
          <cell r="T220">
            <v>389997</v>
          </cell>
          <cell r="U220">
            <v>6913</v>
          </cell>
          <cell r="V220">
            <v>0</v>
          </cell>
        </row>
        <row r="221">
          <cell r="A221" t="str">
            <v>20301</v>
          </cell>
          <cell r="B221" t="str">
            <v>20301</v>
          </cell>
          <cell r="C221" t="str">
            <v xml:space="preserve">Hickory Pointe Care &amp; Rehab Ctr     </v>
          </cell>
          <cell r="D221">
            <v>43100</v>
          </cell>
          <cell r="E221">
            <v>16763</v>
          </cell>
          <cell r="F221">
            <v>60</v>
          </cell>
          <cell r="G221">
            <v>21900</v>
          </cell>
          <cell r="H221">
            <v>13673</v>
          </cell>
          <cell r="I221">
            <v>45</v>
          </cell>
          <cell r="J221">
            <v>48</v>
          </cell>
          <cell r="K221">
            <v>48</v>
          </cell>
          <cell r="L221">
            <v>31</v>
          </cell>
          <cell r="M221">
            <v>58418</v>
          </cell>
          <cell r="N221">
            <v>0.95860000000000001</v>
          </cell>
          <cell r="O221">
            <v>1.0302</v>
          </cell>
          <cell r="P221">
            <v>0</v>
          </cell>
          <cell r="Q221">
            <v>301401</v>
          </cell>
          <cell r="R221">
            <v>0</v>
          </cell>
          <cell r="S221">
            <v>506168</v>
          </cell>
          <cell r="T221">
            <v>246746</v>
          </cell>
          <cell r="U221">
            <v>0</v>
          </cell>
          <cell r="V221">
            <v>99781</v>
          </cell>
        </row>
        <row r="222">
          <cell r="A222" t="str">
            <v>20336</v>
          </cell>
          <cell r="B222" t="str">
            <v>20336</v>
          </cell>
          <cell r="C222" t="str">
            <v xml:space="preserve">Yates Operator, LLC                 </v>
          </cell>
          <cell r="D222">
            <v>43100</v>
          </cell>
          <cell r="E222">
            <v>12182</v>
          </cell>
          <cell r="F222">
            <v>40</v>
          </cell>
          <cell r="G222">
            <v>14600</v>
          </cell>
          <cell r="H222">
            <v>8492</v>
          </cell>
          <cell r="I222">
            <v>53</v>
          </cell>
          <cell r="J222">
            <v>33</v>
          </cell>
          <cell r="K222">
            <v>57</v>
          </cell>
          <cell r="L222">
            <v>43</v>
          </cell>
          <cell r="M222">
            <v>45935</v>
          </cell>
          <cell r="N222">
            <v>1.2151000000000001</v>
          </cell>
          <cell r="O222">
            <v>1.0302</v>
          </cell>
          <cell r="P222">
            <v>0</v>
          </cell>
          <cell r="Q222">
            <v>148595</v>
          </cell>
          <cell r="R222">
            <v>68346</v>
          </cell>
          <cell r="S222">
            <v>271141</v>
          </cell>
          <cell r="T222">
            <v>274634</v>
          </cell>
          <cell r="U222">
            <v>0</v>
          </cell>
          <cell r="V222">
            <v>0</v>
          </cell>
        </row>
        <row r="223">
          <cell r="A223" t="str">
            <v>20369</v>
          </cell>
          <cell r="B223" t="str">
            <v>20369</v>
          </cell>
          <cell r="C223" t="str">
            <v xml:space="preserve">Sumner Operator, LLC                </v>
          </cell>
          <cell r="D223">
            <v>43100</v>
          </cell>
          <cell r="E223">
            <v>14001</v>
          </cell>
          <cell r="F223">
            <v>44</v>
          </cell>
          <cell r="G223">
            <v>16060</v>
          </cell>
          <cell r="H223">
            <v>10575</v>
          </cell>
          <cell r="I223">
            <v>51</v>
          </cell>
          <cell r="J223">
            <v>47</v>
          </cell>
          <cell r="K223">
            <v>51</v>
          </cell>
          <cell r="L223">
            <v>39</v>
          </cell>
          <cell r="M223">
            <v>53726</v>
          </cell>
          <cell r="N223">
            <v>1.157</v>
          </cell>
          <cell r="O223">
            <v>1.0302</v>
          </cell>
          <cell r="P223">
            <v>0</v>
          </cell>
          <cell r="Q223">
            <v>118458</v>
          </cell>
          <cell r="R223">
            <v>91514</v>
          </cell>
          <cell r="S223">
            <v>256428</v>
          </cell>
          <cell r="T223">
            <v>291922</v>
          </cell>
          <cell r="U223">
            <v>25309</v>
          </cell>
          <cell r="V223">
            <v>503</v>
          </cell>
        </row>
        <row r="224">
          <cell r="A224" t="str">
            <v>20377</v>
          </cell>
          <cell r="B224" t="str">
            <v>20377</v>
          </cell>
          <cell r="C224" t="str">
            <v xml:space="preserve">Lifecare Center of Kansas City      </v>
          </cell>
          <cell r="D224">
            <v>43100</v>
          </cell>
          <cell r="E224">
            <v>20096</v>
          </cell>
          <cell r="F224">
            <v>82</v>
          </cell>
          <cell r="G224">
            <v>29930</v>
          </cell>
          <cell r="H224">
            <v>14465</v>
          </cell>
          <cell r="I224">
            <v>92</v>
          </cell>
          <cell r="J224">
            <v>77</v>
          </cell>
          <cell r="K224">
            <v>81</v>
          </cell>
          <cell r="L224">
            <v>52</v>
          </cell>
          <cell r="M224">
            <v>82616</v>
          </cell>
          <cell r="N224">
            <v>1.032</v>
          </cell>
          <cell r="O224">
            <v>1.0302</v>
          </cell>
          <cell r="P224">
            <v>0</v>
          </cell>
          <cell r="Q224">
            <v>437205</v>
          </cell>
          <cell r="R224">
            <v>0</v>
          </cell>
          <cell r="S224">
            <v>709579</v>
          </cell>
          <cell r="T224">
            <v>460834</v>
          </cell>
          <cell r="U224">
            <v>0</v>
          </cell>
          <cell r="V224">
            <v>0</v>
          </cell>
        </row>
        <row r="225">
          <cell r="A225" t="str">
            <v>20392</v>
          </cell>
          <cell r="B225" t="str">
            <v>20392</v>
          </cell>
          <cell r="C225" t="str">
            <v xml:space="preserve">Wellsville Manor                    </v>
          </cell>
          <cell r="D225">
            <v>43100</v>
          </cell>
          <cell r="E225">
            <v>20047</v>
          </cell>
          <cell r="F225">
            <v>60</v>
          </cell>
          <cell r="G225">
            <v>21900</v>
          </cell>
          <cell r="H225">
            <v>10084</v>
          </cell>
          <cell r="I225">
            <v>111</v>
          </cell>
          <cell r="J225">
            <v>91</v>
          </cell>
          <cell r="K225">
            <v>119</v>
          </cell>
          <cell r="L225">
            <v>52</v>
          </cell>
          <cell r="M225">
            <v>93354</v>
          </cell>
          <cell r="N225">
            <v>1.0733999999999999</v>
          </cell>
          <cell r="O225">
            <v>1.0302</v>
          </cell>
          <cell r="P225">
            <v>0</v>
          </cell>
          <cell r="Q225">
            <v>110349</v>
          </cell>
          <cell r="R225">
            <v>262568</v>
          </cell>
          <cell r="S225">
            <v>516857</v>
          </cell>
          <cell r="T225">
            <v>371466</v>
          </cell>
          <cell r="U225">
            <v>0</v>
          </cell>
          <cell r="V225">
            <v>88768</v>
          </cell>
        </row>
        <row r="226">
          <cell r="A226" t="str">
            <v>20446</v>
          </cell>
          <cell r="B226" t="str">
            <v>20446</v>
          </cell>
          <cell r="C226" t="str">
            <v xml:space="preserve">Fort Scott Manor                    </v>
          </cell>
          <cell r="D226">
            <v>43100</v>
          </cell>
          <cell r="E226">
            <v>10782</v>
          </cell>
          <cell r="F226">
            <v>45</v>
          </cell>
          <cell r="G226">
            <v>16425</v>
          </cell>
          <cell r="H226">
            <v>8174</v>
          </cell>
          <cell r="I226">
            <v>56</v>
          </cell>
          <cell r="J226">
            <v>39</v>
          </cell>
          <cell r="K226">
            <v>55</v>
          </cell>
          <cell r="L226">
            <v>48</v>
          </cell>
          <cell r="M226">
            <v>44964</v>
          </cell>
          <cell r="N226">
            <v>0.91949999999999998</v>
          </cell>
          <cell r="O226">
            <v>1.0302</v>
          </cell>
          <cell r="P226">
            <v>0</v>
          </cell>
          <cell r="Q226">
            <v>71442</v>
          </cell>
          <cell r="R226">
            <v>84423</v>
          </cell>
          <cell r="S226">
            <v>213984</v>
          </cell>
          <cell r="T226">
            <v>226913</v>
          </cell>
          <cell r="U226">
            <v>17901</v>
          </cell>
          <cell r="V226">
            <v>0</v>
          </cell>
        </row>
        <row r="227">
          <cell r="A227" t="str">
            <v>20451</v>
          </cell>
          <cell r="B227" t="str">
            <v>20451</v>
          </cell>
          <cell r="C227" t="str">
            <v xml:space="preserve">Diversicare of Larned               </v>
          </cell>
          <cell r="D227">
            <v>43100</v>
          </cell>
          <cell r="E227">
            <v>21787</v>
          </cell>
          <cell r="F227">
            <v>61</v>
          </cell>
          <cell r="G227">
            <v>22265</v>
          </cell>
          <cell r="H227">
            <v>12130</v>
          </cell>
          <cell r="I227">
            <v>62</v>
          </cell>
          <cell r="J227">
            <v>44</v>
          </cell>
          <cell r="K227">
            <v>60</v>
          </cell>
          <cell r="L227">
            <v>39</v>
          </cell>
          <cell r="M227">
            <v>75483</v>
          </cell>
          <cell r="N227">
            <v>1.1106</v>
          </cell>
          <cell r="O227">
            <v>1.0302</v>
          </cell>
          <cell r="P227">
            <v>0</v>
          </cell>
          <cell r="Q227">
            <v>91742</v>
          </cell>
          <cell r="R227">
            <v>111475</v>
          </cell>
          <cell r="S227">
            <v>599067</v>
          </cell>
          <cell r="T227">
            <v>489802</v>
          </cell>
          <cell r="U227">
            <v>23319</v>
          </cell>
          <cell r="V227">
            <v>0</v>
          </cell>
        </row>
        <row r="228">
          <cell r="A228" t="str">
            <v>20467</v>
          </cell>
          <cell r="B228" t="str">
            <v>20467</v>
          </cell>
          <cell r="C228" t="str">
            <v xml:space="preserve">Ottawa Retirement Village           </v>
          </cell>
          <cell r="D228">
            <v>43100</v>
          </cell>
          <cell r="E228">
            <v>24516</v>
          </cell>
          <cell r="F228">
            <v>93</v>
          </cell>
          <cell r="G228">
            <v>36117</v>
          </cell>
          <cell r="H228">
            <v>11701</v>
          </cell>
          <cell r="I228">
            <v>92</v>
          </cell>
          <cell r="J228">
            <v>117</v>
          </cell>
          <cell r="K228">
            <v>99</v>
          </cell>
          <cell r="L228">
            <v>66</v>
          </cell>
          <cell r="M228">
            <v>101049</v>
          </cell>
          <cell r="N228">
            <v>1.1047</v>
          </cell>
          <cell r="O228">
            <v>1.0302</v>
          </cell>
          <cell r="P228">
            <v>0</v>
          </cell>
          <cell r="Q228">
            <v>413847</v>
          </cell>
          <cell r="R228">
            <v>163539</v>
          </cell>
          <cell r="S228">
            <v>705660</v>
          </cell>
          <cell r="T228">
            <v>366241</v>
          </cell>
          <cell r="U228">
            <v>0</v>
          </cell>
          <cell r="V228">
            <v>366430</v>
          </cell>
        </row>
        <row r="229">
          <cell r="A229" t="str">
            <v>20492</v>
          </cell>
          <cell r="B229" t="str">
            <v>20492</v>
          </cell>
          <cell r="C229" t="str">
            <v xml:space="preserve">Hillside Village                    </v>
          </cell>
          <cell r="D229">
            <v>43100</v>
          </cell>
          <cell r="E229">
            <v>16965</v>
          </cell>
          <cell r="F229">
            <v>49</v>
          </cell>
          <cell r="G229">
            <v>17885</v>
          </cell>
          <cell r="H229">
            <v>9381</v>
          </cell>
          <cell r="I229">
            <v>84</v>
          </cell>
          <cell r="J229">
            <v>40</v>
          </cell>
          <cell r="K229">
            <v>107</v>
          </cell>
          <cell r="L229">
            <v>63</v>
          </cell>
          <cell r="M229">
            <v>85181</v>
          </cell>
          <cell r="N229">
            <v>0.98660000000000003</v>
          </cell>
          <cell r="O229">
            <v>1.0302</v>
          </cell>
          <cell r="P229">
            <v>0</v>
          </cell>
          <cell r="Q229">
            <v>282573</v>
          </cell>
          <cell r="R229">
            <v>185127</v>
          </cell>
          <cell r="S229">
            <v>433268</v>
          </cell>
          <cell r="T229">
            <v>284510</v>
          </cell>
          <cell r="U229">
            <v>28771</v>
          </cell>
          <cell r="V229">
            <v>0</v>
          </cell>
        </row>
        <row r="230">
          <cell r="A230" t="str">
            <v>20557</v>
          </cell>
          <cell r="B230" t="str">
            <v>20557</v>
          </cell>
          <cell r="C230" t="str">
            <v xml:space="preserve">Providence Living Center            </v>
          </cell>
          <cell r="D230">
            <v>43100</v>
          </cell>
          <cell r="E230">
            <v>27571</v>
          </cell>
          <cell r="F230">
            <v>78</v>
          </cell>
          <cell r="G230">
            <v>28470</v>
          </cell>
          <cell r="H230">
            <v>26186</v>
          </cell>
          <cell r="I230">
            <v>68</v>
          </cell>
          <cell r="J230">
            <v>76</v>
          </cell>
          <cell r="K230">
            <v>73</v>
          </cell>
          <cell r="L230">
            <v>31</v>
          </cell>
          <cell r="M230">
            <v>67051</v>
          </cell>
          <cell r="N230">
            <v>0.72889999999999999</v>
          </cell>
          <cell r="O230">
            <v>1.0302</v>
          </cell>
          <cell r="P230">
            <v>0</v>
          </cell>
          <cell r="Q230">
            <v>238692</v>
          </cell>
          <cell r="R230">
            <v>174474</v>
          </cell>
          <cell r="S230">
            <v>339008</v>
          </cell>
          <cell r="T230">
            <v>214957</v>
          </cell>
          <cell r="U230">
            <v>39717</v>
          </cell>
          <cell r="V230">
            <v>0</v>
          </cell>
        </row>
        <row r="231">
          <cell r="A231" t="str">
            <v>20606</v>
          </cell>
          <cell r="B231" t="str">
            <v>20606</v>
          </cell>
          <cell r="C231" t="str">
            <v xml:space="preserve">Neodesha Care &amp; Rehab Center, LLC   </v>
          </cell>
          <cell r="D231">
            <v>43100</v>
          </cell>
          <cell r="E231">
            <v>12535</v>
          </cell>
          <cell r="F231">
            <v>45</v>
          </cell>
          <cell r="G231">
            <v>16425</v>
          </cell>
          <cell r="H231">
            <v>8824</v>
          </cell>
          <cell r="I231">
            <v>49</v>
          </cell>
          <cell r="J231">
            <v>65</v>
          </cell>
          <cell r="K231">
            <v>52</v>
          </cell>
          <cell r="L231">
            <v>45</v>
          </cell>
          <cell r="M231">
            <v>49701</v>
          </cell>
          <cell r="N231">
            <v>1.1091</v>
          </cell>
          <cell r="O231">
            <v>1.0302</v>
          </cell>
          <cell r="P231">
            <v>0</v>
          </cell>
          <cell r="Q231">
            <v>218622</v>
          </cell>
          <cell r="R231">
            <v>14776</v>
          </cell>
          <cell r="S231">
            <v>364308</v>
          </cell>
          <cell r="T231">
            <v>381332</v>
          </cell>
          <cell r="U231">
            <v>0</v>
          </cell>
          <cell r="V231">
            <v>1270</v>
          </cell>
        </row>
        <row r="232">
          <cell r="A232" t="str">
            <v>20615</v>
          </cell>
          <cell r="B232" t="str">
            <v>20615</v>
          </cell>
          <cell r="C232" t="str">
            <v xml:space="preserve">Parkway Care &amp; Rehab Center, LLC    </v>
          </cell>
          <cell r="D232">
            <v>43100</v>
          </cell>
          <cell r="E232">
            <v>14736</v>
          </cell>
          <cell r="F232">
            <v>50</v>
          </cell>
          <cell r="G232">
            <v>18250</v>
          </cell>
          <cell r="H232">
            <v>10346</v>
          </cell>
          <cell r="I232">
            <v>42</v>
          </cell>
          <cell r="J232">
            <v>25</v>
          </cell>
          <cell r="K232">
            <v>33</v>
          </cell>
          <cell r="L232">
            <v>24</v>
          </cell>
          <cell r="M232">
            <v>53291</v>
          </cell>
          <cell r="N232">
            <v>1.1059000000000001</v>
          </cell>
          <cell r="O232">
            <v>1.0302</v>
          </cell>
          <cell r="P232">
            <v>0</v>
          </cell>
          <cell r="Q232">
            <v>231983</v>
          </cell>
          <cell r="R232">
            <v>0</v>
          </cell>
          <cell r="S232">
            <v>432555</v>
          </cell>
          <cell r="T232">
            <v>334176</v>
          </cell>
          <cell r="U232">
            <v>0</v>
          </cell>
          <cell r="V232">
            <v>173862</v>
          </cell>
        </row>
        <row r="233">
          <cell r="A233" t="str">
            <v>20626</v>
          </cell>
          <cell r="B233" t="str">
            <v>20626</v>
          </cell>
          <cell r="C233" t="str">
            <v xml:space="preserve">Kaw River Care &amp; Rehab Center, LLC  </v>
          </cell>
          <cell r="D233">
            <v>43100</v>
          </cell>
          <cell r="E233">
            <v>15877</v>
          </cell>
          <cell r="F233">
            <v>50</v>
          </cell>
          <cell r="G233">
            <v>18250</v>
          </cell>
          <cell r="H233">
            <v>12693</v>
          </cell>
          <cell r="I233">
            <v>39</v>
          </cell>
          <cell r="J233">
            <v>26</v>
          </cell>
          <cell r="K233">
            <v>57</v>
          </cell>
          <cell r="L233">
            <v>32</v>
          </cell>
          <cell r="M233">
            <v>64940</v>
          </cell>
          <cell r="N233">
            <v>1.1249</v>
          </cell>
          <cell r="O233">
            <v>1.0302</v>
          </cell>
          <cell r="P233">
            <v>0</v>
          </cell>
          <cell r="Q233">
            <v>279235</v>
          </cell>
          <cell r="R233">
            <v>111764</v>
          </cell>
          <cell r="S233">
            <v>409854</v>
          </cell>
          <cell r="T233">
            <v>329939</v>
          </cell>
          <cell r="U233">
            <v>0</v>
          </cell>
          <cell r="V233">
            <v>423657</v>
          </cell>
        </row>
        <row r="234">
          <cell r="A234" t="str">
            <v>20637</v>
          </cell>
          <cell r="B234" t="str">
            <v>20637</v>
          </cell>
          <cell r="C234" t="str">
            <v xml:space="preserve">Edwardsville Care &amp; Rehab Center    </v>
          </cell>
          <cell r="D234">
            <v>43100</v>
          </cell>
          <cell r="E234">
            <v>34159</v>
          </cell>
          <cell r="F234">
            <v>102</v>
          </cell>
          <cell r="G234">
            <v>37230</v>
          </cell>
          <cell r="H234">
            <v>32440</v>
          </cell>
          <cell r="I234">
            <v>63</v>
          </cell>
          <cell r="J234">
            <v>98</v>
          </cell>
          <cell r="K234">
            <v>83</v>
          </cell>
          <cell r="L234">
            <v>24</v>
          </cell>
          <cell r="M234">
            <v>102499</v>
          </cell>
          <cell r="N234">
            <v>0.73709999999999998</v>
          </cell>
          <cell r="O234">
            <v>1.0302</v>
          </cell>
          <cell r="P234">
            <v>0</v>
          </cell>
          <cell r="Q234">
            <v>266478</v>
          </cell>
          <cell r="R234">
            <v>198909</v>
          </cell>
          <cell r="S234">
            <v>1009660</v>
          </cell>
          <cell r="T234">
            <v>866626</v>
          </cell>
          <cell r="U234">
            <v>0</v>
          </cell>
          <cell r="V234">
            <v>1106904</v>
          </cell>
        </row>
        <row r="235">
          <cell r="A235" t="str">
            <v>20651</v>
          </cell>
          <cell r="B235" t="str">
            <v>20651</v>
          </cell>
          <cell r="C235" t="str">
            <v>Spring Hill Care &amp; Rehab Center, LLC</v>
          </cell>
          <cell r="D235">
            <v>43100</v>
          </cell>
          <cell r="E235">
            <v>14045</v>
          </cell>
          <cell r="F235">
            <v>47</v>
          </cell>
          <cell r="G235">
            <v>17155</v>
          </cell>
          <cell r="H235">
            <v>9278</v>
          </cell>
          <cell r="I235">
            <v>35</v>
          </cell>
          <cell r="J235">
            <v>39</v>
          </cell>
          <cell r="K235">
            <v>45</v>
          </cell>
          <cell r="L235">
            <v>34</v>
          </cell>
          <cell r="M235">
            <v>37004</v>
          </cell>
          <cell r="N235">
            <v>1.0704</v>
          </cell>
          <cell r="O235">
            <v>1.0302</v>
          </cell>
          <cell r="P235">
            <v>0</v>
          </cell>
          <cell r="Q235">
            <v>77957</v>
          </cell>
          <cell r="R235">
            <v>11387</v>
          </cell>
          <cell r="S235">
            <v>339388</v>
          </cell>
          <cell r="T235">
            <v>337355</v>
          </cell>
          <cell r="U235">
            <v>0</v>
          </cell>
          <cell r="V235">
            <v>479424</v>
          </cell>
        </row>
        <row r="236">
          <cell r="A236" t="str">
            <v>20661</v>
          </cell>
          <cell r="B236" t="str">
            <v>20661</v>
          </cell>
          <cell r="C236" t="str">
            <v xml:space="preserve">Wilson Care &amp; Rehab Center, LLC     </v>
          </cell>
          <cell r="D236">
            <v>43100</v>
          </cell>
          <cell r="E236">
            <v>11580</v>
          </cell>
          <cell r="F236">
            <v>46</v>
          </cell>
          <cell r="G236">
            <v>16790</v>
          </cell>
          <cell r="H236">
            <v>6336</v>
          </cell>
          <cell r="I236">
            <v>32</v>
          </cell>
          <cell r="J236">
            <v>28</v>
          </cell>
          <cell r="K236">
            <v>33</v>
          </cell>
          <cell r="L236">
            <v>20</v>
          </cell>
          <cell r="M236">
            <v>50030</v>
          </cell>
          <cell r="N236">
            <v>1.1978</v>
          </cell>
          <cell r="O236">
            <v>1.0302</v>
          </cell>
          <cell r="P236">
            <v>0</v>
          </cell>
          <cell r="Q236">
            <v>156840</v>
          </cell>
          <cell r="R236">
            <v>4238</v>
          </cell>
          <cell r="S236">
            <v>386806</v>
          </cell>
          <cell r="T236">
            <v>291440</v>
          </cell>
          <cell r="U236">
            <v>0</v>
          </cell>
          <cell r="V236">
            <v>42563</v>
          </cell>
        </row>
        <row r="237">
          <cell r="A237" t="str">
            <v>20696</v>
          </cell>
          <cell r="B237" t="str">
            <v>20696</v>
          </cell>
          <cell r="C237" t="str">
            <v>Fountainview Nursing and Rehab Cente</v>
          </cell>
          <cell r="D237">
            <v>43100</v>
          </cell>
          <cell r="E237">
            <v>12518</v>
          </cell>
          <cell r="F237">
            <v>56</v>
          </cell>
          <cell r="G237">
            <v>20440</v>
          </cell>
          <cell r="H237">
            <v>6628</v>
          </cell>
          <cell r="I237">
            <v>52</v>
          </cell>
          <cell r="J237">
            <v>70</v>
          </cell>
          <cell r="K237">
            <v>49</v>
          </cell>
          <cell r="L237">
            <v>44</v>
          </cell>
          <cell r="M237">
            <v>51751</v>
          </cell>
          <cell r="N237">
            <v>1.131</v>
          </cell>
          <cell r="O237">
            <v>1.0302</v>
          </cell>
          <cell r="P237">
            <v>0</v>
          </cell>
          <cell r="Q237">
            <v>139863</v>
          </cell>
          <cell r="R237">
            <v>106142</v>
          </cell>
          <cell r="S237">
            <v>298987</v>
          </cell>
          <cell r="T237">
            <v>343604</v>
          </cell>
          <cell r="U237">
            <v>19578</v>
          </cell>
          <cell r="V237">
            <v>0</v>
          </cell>
        </row>
        <row r="238">
          <cell r="A238" t="str">
            <v>20705</v>
          </cell>
          <cell r="B238" t="str">
            <v>20705</v>
          </cell>
          <cell r="C238" t="str">
            <v xml:space="preserve">Wakefield Care &amp; Rehab Center, LLC  </v>
          </cell>
          <cell r="D238">
            <v>43100</v>
          </cell>
          <cell r="E238">
            <v>10015</v>
          </cell>
          <cell r="F238">
            <v>45</v>
          </cell>
          <cell r="G238">
            <v>16425</v>
          </cell>
          <cell r="H238">
            <v>7322</v>
          </cell>
          <cell r="I238">
            <v>66</v>
          </cell>
          <cell r="J238">
            <v>36</v>
          </cell>
          <cell r="K238">
            <v>64</v>
          </cell>
          <cell r="L238">
            <v>58</v>
          </cell>
          <cell r="M238">
            <v>40103</v>
          </cell>
          <cell r="N238">
            <v>0.99329999999999996</v>
          </cell>
          <cell r="O238">
            <v>1.0302</v>
          </cell>
          <cell r="P238">
            <v>0</v>
          </cell>
          <cell r="Q238">
            <v>183938</v>
          </cell>
          <cell r="R238">
            <v>82946</v>
          </cell>
          <cell r="S238">
            <v>272675</v>
          </cell>
          <cell r="T238">
            <v>303363</v>
          </cell>
          <cell r="U238">
            <v>0</v>
          </cell>
          <cell r="V238">
            <v>150524</v>
          </cell>
        </row>
        <row r="239">
          <cell r="A239" t="str">
            <v>20716</v>
          </cell>
          <cell r="B239" t="str">
            <v>20716</v>
          </cell>
          <cell r="C239" t="str">
            <v xml:space="preserve">Eskridge Care &amp; Rehab Center, LLC   </v>
          </cell>
          <cell r="D239">
            <v>43100</v>
          </cell>
          <cell r="E239">
            <v>21870</v>
          </cell>
          <cell r="F239">
            <v>60</v>
          </cell>
          <cell r="G239">
            <v>21900</v>
          </cell>
          <cell r="H239">
            <v>20781</v>
          </cell>
          <cell r="I239">
            <v>46</v>
          </cell>
          <cell r="J239">
            <v>21</v>
          </cell>
          <cell r="K239">
            <v>46</v>
          </cell>
          <cell r="L239">
            <v>44</v>
          </cell>
          <cell r="M239">
            <v>46223</v>
          </cell>
          <cell r="N239">
            <v>0.7167</v>
          </cell>
          <cell r="O239">
            <v>1.0302</v>
          </cell>
          <cell r="P239">
            <v>0</v>
          </cell>
          <cell r="Q239">
            <v>369496</v>
          </cell>
          <cell r="R239">
            <v>0</v>
          </cell>
          <cell r="S239">
            <v>539430</v>
          </cell>
          <cell r="T239">
            <v>496441</v>
          </cell>
          <cell r="U239">
            <v>0</v>
          </cell>
          <cell r="V239">
            <v>72123</v>
          </cell>
        </row>
        <row r="240">
          <cell r="A240" t="str">
            <v>20732</v>
          </cell>
          <cell r="B240" t="str">
            <v>20732</v>
          </cell>
          <cell r="C240" t="str">
            <v>Bonner Springs Nursing and Rehabilit</v>
          </cell>
          <cell r="D240">
            <v>43100</v>
          </cell>
          <cell r="E240">
            <v>15134</v>
          </cell>
          <cell r="F240">
            <v>45</v>
          </cell>
          <cell r="G240">
            <v>16425</v>
          </cell>
          <cell r="H240">
            <v>11476</v>
          </cell>
          <cell r="I240">
            <v>40</v>
          </cell>
          <cell r="J240">
            <v>30</v>
          </cell>
          <cell r="K240">
            <v>35</v>
          </cell>
          <cell r="L240">
            <v>35</v>
          </cell>
          <cell r="M240">
            <v>54958</v>
          </cell>
          <cell r="N240">
            <v>1.0895999999999999</v>
          </cell>
          <cell r="O240">
            <v>1.0302</v>
          </cell>
          <cell r="P240">
            <v>0</v>
          </cell>
          <cell r="Q240">
            <v>321121</v>
          </cell>
          <cell r="R240">
            <v>119777</v>
          </cell>
          <cell r="S240">
            <v>361119</v>
          </cell>
          <cell r="T240">
            <v>114779</v>
          </cell>
          <cell r="U240">
            <v>31988</v>
          </cell>
          <cell r="V240">
            <v>3594</v>
          </cell>
        </row>
        <row r="241">
          <cell r="A241" t="str">
            <v>20750</v>
          </cell>
          <cell r="B241" t="str">
            <v>20750</v>
          </cell>
          <cell r="C241" t="str">
            <v xml:space="preserve">Pittsburg Care &amp; Rehab Center, LLC  </v>
          </cell>
          <cell r="D241">
            <v>43100</v>
          </cell>
          <cell r="E241">
            <v>20062</v>
          </cell>
          <cell r="F241">
            <v>86</v>
          </cell>
          <cell r="G241">
            <v>31390</v>
          </cell>
          <cell r="H241">
            <v>16547</v>
          </cell>
          <cell r="I241">
            <v>59</v>
          </cell>
          <cell r="J241">
            <v>71</v>
          </cell>
          <cell r="K241">
            <v>116</v>
          </cell>
          <cell r="L241">
            <v>57</v>
          </cell>
          <cell r="M241">
            <v>120768</v>
          </cell>
          <cell r="N241">
            <v>1.0530999999999999</v>
          </cell>
          <cell r="O241">
            <v>1.0302</v>
          </cell>
          <cell r="P241">
            <v>0</v>
          </cell>
          <cell r="Q241">
            <v>233143</v>
          </cell>
          <cell r="R241">
            <v>162658</v>
          </cell>
          <cell r="S241">
            <v>622974</v>
          </cell>
          <cell r="T241">
            <v>630404</v>
          </cell>
          <cell r="U241">
            <v>5131</v>
          </cell>
          <cell r="V241">
            <v>1846</v>
          </cell>
        </row>
        <row r="242">
          <cell r="A242" t="str">
            <v>20753</v>
          </cell>
          <cell r="B242" t="str">
            <v>20753</v>
          </cell>
          <cell r="C242" t="str">
            <v xml:space="preserve">Franklin Healthcare of Peabody      </v>
          </cell>
          <cell r="D242">
            <v>43100</v>
          </cell>
          <cell r="E242">
            <v>16159</v>
          </cell>
          <cell r="F242">
            <v>98</v>
          </cell>
          <cell r="G242">
            <v>27625</v>
          </cell>
          <cell r="H242">
            <v>15460</v>
          </cell>
          <cell r="I242">
            <v>37</v>
          </cell>
          <cell r="J242">
            <v>10</v>
          </cell>
          <cell r="K242">
            <v>35</v>
          </cell>
          <cell r="L242">
            <v>31</v>
          </cell>
          <cell r="M242">
            <v>31233</v>
          </cell>
          <cell r="N242">
            <v>0.67849999999999999</v>
          </cell>
          <cell r="O242">
            <v>1.0302</v>
          </cell>
          <cell r="P242">
            <v>0</v>
          </cell>
          <cell r="Q242">
            <v>114732</v>
          </cell>
          <cell r="R242">
            <v>0</v>
          </cell>
          <cell r="S242">
            <v>231304</v>
          </cell>
          <cell r="T242">
            <v>203962</v>
          </cell>
          <cell r="U242">
            <v>0</v>
          </cell>
          <cell r="V242">
            <v>65169</v>
          </cell>
        </row>
        <row r="243">
          <cell r="A243" t="str">
            <v>20772</v>
          </cell>
          <cell r="B243" t="str">
            <v>20772</v>
          </cell>
          <cell r="C243" t="str">
            <v xml:space="preserve">Wheatland Nursing &amp; Rehab Center    </v>
          </cell>
          <cell r="D243">
            <v>43100</v>
          </cell>
          <cell r="E243">
            <v>14006</v>
          </cell>
          <cell r="F243">
            <v>45</v>
          </cell>
          <cell r="G243">
            <v>18959</v>
          </cell>
          <cell r="H243">
            <v>11334</v>
          </cell>
          <cell r="I243">
            <v>45</v>
          </cell>
          <cell r="J243">
            <v>38</v>
          </cell>
          <cell r="K243">
            <v>49</v>
          </cell>
          <cell r="L243">
            <v>25</v>
          </cell>
          <cell r="M243">
            <v>48175</v>
          </cell>
          <cell r="N243">
            <v>1.0529999999999999</v>
          </cell>
          <cell r="O243">
            <v>1.0302</v>
          </cell>
          <cell r="P243">
            <v>0</v>
          </cell>
          <cell r="Q243">
            <v>260108</v>
          </cell>
          <cell r="R243">
            <v>105906</v>
          </cell>
          <cell r="S243">
            <v>278851</v>
          </cell>
          <cell r="T243">
            <v>149859</v>
          </cell>
          <cell r="U243">
            <v>36755</v>
          </cell>
          <cell r="V243">
            <v>0</v>
          </cell>
        </row>
        <row r="244">
          <cell r="A244" t="str">
            <v>20806</v>
          </cell>
          <cell r="B244" t="str">
            <v>20806</v>
          </cell>
          <cell r="C244" t="str">
            <v xml:space="preserve">Kiowa District Manor                </v>
          </cell>
          <cell r="D244">
            <v>43100</v>
          </cell>
          <cell r="E244">
            <v>6445</v>
          </cell>
          <cell r="F244">
            <v>29</v>
          </cell>
          <cell r="G244">
            <v>10585</v>
          </cell>
          <cell r="H244">
            <v>3066</v>
          </cell>
          <cell r="I244">
            <v>30</v>
          </cell>
          <cell r="J244">
            <v>14</v>
          </cell>
          <cell r="K244">
            <v>29</v>
          </cell>
          <cell r="L244">
            <v>24</v>
          </cell>
          <cell r="M244">
            <v>37924</v>
          </cell>
          <cell r="N244">
            <v>0.88629999999999998</v>
          </cell>
          <cell r="O244">
            <v>1.0302</v>
          </cell>
          <cell r="P244">
            <v>0</v>
          </cell>
          <cell r="Q244">
            <v>40259</v>
          </cell>
          <cell r="R244">
            <v>0</v>
          </cell>
          <cell r="S244">
            <v>264365</v>
          </cell>
          <cell r="T244">
            <v>201611</v>
          </cell>
          <cell r="U244">
            <v>39762</v>
          </cell>
          <cell r="V244">
            <v>226167</v>
          </cell>
        </row>
        <row r="245">
          <cell r="A245" t="str">
            <v>20838</v>
          </cell>
          <cell r="B245" t="str">
            <v>20838</v>
          </cell>
          <cell r="C245" t="str">
            <v xml:space="preserve">Medicalodges Douglass               </v>
          </cell>
          <cell r="D245">
            <v>43100</v>
          </cell>
          <cell r="E245">
            <v>9578</v>
          </cell>
          <cell r="F245">
            <v>42</v>
          </cell>
          <cell r="G245">
            <v>15330</v>
          </cell>
          <cell r="H245">
            <v>6545</v>
          </cell>
          <cell r="I245">
            <v>42</v>
          </cell>
          <cell r="J245">
            <v>36</v>
          </cell>
          <cell r="K245">
            <v>32</v>
          </cell>
          <cell r="L245">
            <v>20</v>
          </cell>
          <cell r="M245">
            <v>36719</v>
          </cell>
          <cell r="N245">
            <v>0.94369999999999998</v>
          </cell>
          <cell r="O245">
            <v>1.0302</v>
          </cell>
          <cell r="P245">
            <v>0</v>
          </cell>
          <cell r="Q245">
            <v>124875</v>
          </cell>
          <cell r="R245">
            <v>40922</v>
          </cell>
          <cell r="S245">
            <v>191685</v>
          </cell>
          <cell r="T245">
            <v>182360</v>
          </cell>
          <cell r="U245">
            <v>19734</v>
          </cell>
          <cell r="V245">
            <v>102376</v>
          </cell>
        </row>
        <row r="246">
          <cell r="A246" t="str">
            <v>20855</v>
          </cell>
          <cell r="B246" t="str">
            <v>20855</v>
          </cell>
          <cell r="C246" t="str">
            <v xml:space="preserve">McPherson Operator, LLC             </v>
          </cell>
          <cell r="D246">
            <v>43100</v>
          </cell>
          <cell r="E246">
            <v>13632</v>
          </cell>
          <cell r="F246">
            <v>45</v>
          </cell>
          <cell r="G246">
            <v>16425</v>
          </cell>
          <cell r="H246">
            <v>9932</v>
          </cell>
          <cell r="I246">
            <v>72</v>
          </cell>
          <cell r="J246">
            <v>87</v>
          </cell>
          <cell r="K246">
            <v>58</v>
          </cell>
          <cell r="L246">
            <v>38</v>
          </cell>
          <cell r="M246">
            <v>54129</v>
          </cell>
          <cell r="N246">
            <v>1.2377</v>
          </cell>
          <cell r="O246">
            <v>1.0302</v>
          </cell>
          <cell r="P246">
            <v>0</v>
          </cell>
          <cell r="Q246">
            <v>214706</v>
          </cell>
          <cell r="R246">
            <v>44409</v>
          </cell>
          <cell r="S246">
            <v>366905</v>
          </cell>
          <cell r="T246">
            <v>289939</v>
          </cell>
          <cell r="U246">
            <v>10954</v>
          </cell>
          <cell r="V246">
            <v>0</v>
          </cell>
        </row>
        <row r="247">
          <cell r="A247" t="str">
            <v>20875</v>
          </cell>
          <cell r="B247" t="str">
            <v>20875</v>
          </cell>
          <cell r="C247" t="str">
            <v xml:space="preserve">Alma Manor                          </v>
          </cell>
          <cell r="D247">
            <v>43100</v>
          </cell>
          <cell r="E247">
            <v>12529</v>
          </cell>
          <cell r="F247">
            <v>45</v>
          </cell>
          <cell r="G247">
            <v>16425</v>
          </cell>
          <cell r="H247">
            <v>9638</v>
          </cell>
          <cell r="I247">
            <v>42</v>
          </cell>
          <cell r="J247">
            <v>32</v>
          </cell>
          <cell r="K247">
            <v>47</v>
          </cell>
          <cell r="L247">
            <v>25</v>
          </cell>
          <cell r="M247">
            <v>40681</v>
          </cell>
          <cell r="N247">
            <v>0.84799999999999998</v>
          </cell>
          <cell r="O247">
            <v>1.0302</v>
          </cell>
          <cell r="P247">
            <v>0</v>
          </cell>
          <cell r="Q247">
            <v>103381</v>
          </cell>
          <cell r="R247">
            <v>15408</v>
          </cell>
          <cell r="S247">
            <v>245398</v>
          </cell>
          <cell r="T247">
            <v>262579</v>
          </cell>
          <cell r="U247">
            <v>32743</v>
          </cell>
          <cell r="V247">
            <v>0</v>
          </cell>
        </row>
        <row r="248">
          <cell r="A248" t="str">
            <v>20919</v>
          </cell>
          <cell r="B248" t="str">
            <v>20919</v>
          </cell>
          <cell r="C248" t="str">
            <v xml:space="preserve">Quaker Hill Manor                   </v>
          </cell>
          <cell r="D248">
            <v>43100</v>
          </cell>
          <cell r="E248">
            <v>19072</v>
          </cell>
          <cell r="F248">
            <v>60</v>
          </cell>
          <cell r="G248">
            <v>21900</v>
          </cell>
          <cell r="H248">
            <v>12730</v>
          </cell>
          <cell r="I248">
            <v>62</v>
          </cell>
          <cell r="J248">
            <v>52</v>
          </cell>
          <cell r="K248">
            <v>71</v>
          </cell>
          <cell r="L248">
            <v>41</v>
          </cell>
          <cell r="M248">
            <v>68926</v>
          </cell>
          <cell r="N248">
            <v>1.0621</v>
          </cell>
          <cell r="O248">
            <v>1.0302</v>
          </cell>
          <cell r="P248">
            <v>0</v>
          </cell>
          <cell r="Q248">
            <v>259698</v>
          </cell>
          <cell r="R248">
            <v>152640</v>
          </cell>
          <cell r="S248">
            <v>389724</v>
          </cell>
          <cell r="T248">
            <v>307666</v>
          </cell>
          <cell r="U248">
            <v>36598</v>
          </cell>
          <cell r="V248">
            <v>0</v>
          </cell>
        </row>
        <row r="249">
          <cell r="A249" t="str">
            <v>20930</v>
          </cell>
          <cell r="B249" t="str">
            <v>20930</v>
          </cell>
          <cell r="C249" t="str">
            <v xml:space="preserve">Galena Nursing Home                 </v>
          </cell>
          <cell r="D249">
            <v>43100</v>
          </cell>
          <cell r="E249">
            <v>19178</v>
          </cell>
          <cell r="F249">
            <v>58</v>
          </cell>
          <cell r="G249">
            <v>21170</v>
          </cell>
          <cell r="H249">
            <v>13372</v>
          </cell>
          <cell r="I249">
            <v>60</v>
          </cell>
          <cell r="J249">
            <v>21</v>
          </cell>
          <cell r="K249">
            <v>61</v>
          </cell>
          <cell r="L249">
            <v>51</v>
          </cell>
          <cell r="M249">
            <v>69538</v>
          </cell>
          <cell r="N249">
            <v>1.0955999999999999</v>
          </cell>
          <cell r="O249">
            <v>1.0302</v>
          </cell>
          <cell r="P249">
            <v>0</v>
          </cell>
          <cell r="Q249">
            <v>276722</v>
          </cell>
          <cell r="R249">
            <v>123188</v>
          </cell>
          <cell r="S249">
            <v>409557</v>
          </cell>
          <cell r="T249">
            <v>393079</v>
          </cell>
          <cell r="U249">
            <v>30944</v>
          </cell>
          <cell r="V249">
            <v>0</v>
          </cell>
        </row>
        <row r="250">
          <cell r="A250" t="str">
            <v>20963</v>
          </cell>
          <cell r="B250" t="str">
            <v>20963</v>
          </cell>
          <cell r="C250" t="str">
            <v xml:space="preserve">Brighton Place North                </v>
          </cell>
          <cell r="D250">
            <v>43100</v>
          </cell>
          <cell r="E250">
            <v>12326</v>
          </cell>
          <cell r="F250">
            <v>34</v>
          </cell>
          <cell r="G250">
            <v>12410</v>
          </cell>
          <cell r="H250">
            <v>12167</v>
          </cell>
          <cell r="I250">
            <v>25</v>
          </cell>
          <cell r="J250">
            <v>5</v>
          </cell>
          <cell r="K250">
            <v>24</v>
          </cell>
          <cell r="L250">
            <v>21</v>
          </cell>
          <cell r="M250">
            <v>19500</v>
          </cell>
          <cell r="N250">
            <v>0.70330000000000004</v>
          </cell>
          <cell r="O250">
            <v>1.0302</v>
          </cell>
          <cell r="P250">
            <v>0</v>
          </cell>
          <cell r="Q250">
            <v>135275</v>
          </cell>
          <cell r="R250">
            <v>0</v>
          </cell>
          <cell r="S250">
            <v>126557</v>
          </cell>
          <cell r="T250">
            <v>102071</v>
          </cell>
          <cell r="U250">
            <v>0</v>
          </cell>
          <cell r="V250">
            <v>0</v>
          </cell>
        </row>
        <row r="251">
          <cell r="A251" t="str">
            <v>21009</v>
          </cell>
          <cell r="B251" t="str">
            <v>21009</v>
          </cell>
          <cell r="C251" t="str">
            <v xml:space="preserve">Cherryvale Care Center              </v>
          </cell>
          <cell r="D251">
            <v>43100</v>
          </cell>
          <cell r="E251">
            <v>12312</v>
          </cell>
          <cell r="F251">
            <v>45</v>
          </cell>
          <cell r="G251">
            <v>16425</v>
          </cell>
          <cell r="H251">
            <v>10232</v>
          </cell>
          <cell r="I251">
            <v>68</v>
          </cell>
          <cell r="J251">
            <v>30</v>
          </cell>
          <cell r="K251">
            <v>71</v>
          </cell>
          <cell r="L251">
            <v>40</v>
          </cell>
          <cell r="M251">
            <v>50272</v>
          </cell>
          <cell r="N251">
            <v>1.0468999999999999</v>
          </cell>
          <cell r="O251">
            <v>1.0302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803403</v>
          </cell>
        </row>
        <row r="252">
          <cell r="A252" t="str">
            <v>21032</v>
          </cell>
          <cell r="B252" t="str">
            <v>21032</v>
          </cell>
          <cell r="C252" t="str">
            <v xml:space="preserve">Maple Heights of Hiawatha           </v>
          </cell>
          <cell r="D252">
            <v>43100</v>
          </cell>
          <cell r="E252">
            <v>18921</v>
          </cell>
          <cell r="F252">
            <v>67</v>
          </cell>
          <cell r="G252">
            <v>24455</v>
          </cell>
          <cell r="H252">
            <v>12029</v>
          </cell>
          <cell r="I252">
            <v>69</v>
          </cell>
          <cell r="J252">
            <v>59</v>
          </cell>
          <cell r="K252">
            <v>57</v>
          </cell>
          <cell r="L252">
            <v>56</v>
          </cell>
          <cell r="M252">
            <v>29598</v>
          </cell>
          <cell r="N252">
            <v>0.96009999999999995</v>
          </cell>
          <cell r="O252">
            <v>1.0302</v>
          </cell>
          <cell r="P252">
            <v>0</v>
          </cell>
          <cell r="Q252">
            <v>224621</v>
          </cell>
          <cell r="R252">
            <v>188044</v>
          </cell>
          <cell r="S252">
            <v>420960</v>
          </cell>
          <cell r="T252">
            <v>170986</v>
          </cell>
          <cell r="U252">
            <v>0</v>
          </cell>
          <cell r="V252">
            <v>0</v>
          </cell>
        </row>
        <row r="253">
          <cell r="A253" t="str">
            <v>21045</v>
          </cell>
          <cell r="B253" t="str">
            <v>21045</v>
          </cell>
          <cell r="C253" t="str">
            <v xml:space="preserve">Phillips County Retirement Center   </v>
          </cell>
          <cell r="D253">
            <v>43100</v>
          </cell>
          <cell r="E253">
            <v>13816</v>
          </cell>
          <cell r="F253">
            <v>50</v>
          </cell>
          <cell r="G253">
            <v>18250</v>
          </cell>
          <cell r="H253">
            <v>5976</v>
          </cell>
          <cell r="I253">
            <v>63</v>
          </cell>
          <cell r="J253">
            <v>23</v>
          </cell>
          <cell r="K253">
            <v>72</v>
          </cell>
          <cell r="L253">
            <v>51</v>
          </cell>
          <cell r="M253">
            <v>58236</v>
          </cell>
          <cell r="N253">
            <v>0.94420000000000004</v>
          </cell>
          <cell r="O253">
            <v>1.0302</v>
          </cell>
          <cell r="P253">
            <v>0</v>
          </cell>
          <cell r="Q253">
            <v>136354</v>
          </cell>
          <cell r="R253">
            <v>135962</v>
          </cell>
          <cell r="S253">
            <v>442595</v>
          </cell>
          <cell r="T253">
            <v>148315</v>
          </cell>
          <cell r="U253">
            <v>30963</v>
          </cell>
          <cell r="V253">
            <v>0</v>
          </cell>
        </row>
        <row r="254">
          <cell r="A254" t="str">
            <v>21053</v>
          </cell>
          <cell r="B254" t="str">
            <v>21053</v>
          </cell>
          <cell r="C254" t="str">
            <v xml:space="preserve">Parkview Heights                    </v>
          </cell>
          <cell r="D254">
            <v>43100</v>
          </cell>
          <cell r="E254">
            <v>13983</v>
          </cell>
          <cell r="F254">
            <v>45</v>
          </cell>
          <cell r="G254">
            <v>17511</v>
          </cell>
          <cell r="H254">
            <v>8048</v>
          </cell>
          <cell r="I254">
            <v>58</v>
          </cell>
          <cell r="J254">
            <v>31</v>
          </cell>
          <cell r="K254">
            <v>55</v>
          </cell>
          <cell r="L254">
            <v>40</v>
          </cell>
          <cell r="M254">
            <v>60769</v>
          </cell>
          <cell r="N254">
            <v>0.88519999999999999</v>
          </cell>
          <cell r="O254">
            <v>1.0302</v>
          </cell>
          <cell r="P254">
            <v>0</v>
          </cell>
          <cell r="Q254">
            <v>103181</v>
          </cell>
          <cell r="R254">
            <v>0</v>
          </cell>
          <cell r="S254">
            <v>562652</v>
          </cell>
          <cell r="T254">
            <v>390332</v>
          </cell>
          <cell r="U254">
            <v>0</v>
          </cell>
          <cell r="V254">
            <v>32284</v>
          </cell>
        </row>
        <row r="255">
          <cell r="A255" t="str">
            <v>21109</v>
          </cell>
          <cell r="B255" t="str">
            <v>21109</v>
          </cell>
          <cell r="C255" t="str">
            <v>Evergreen Community of Johnson Count</v>
          </cell>
          <cell r="D255">
            <v>43100</v>
          </cell>
          <cell r="E255">
            <v>38564</v>
          </cell>
          <cell r="F255">
            <v>112</v>
          </cell>
          <cell r="G255">
            <v>40880</v>
          </cell>
          <cell r="H255">
            <v>25822</v>
          </cell>
          <cell r="I255">
            <v>148</v>
          </cell>
          <cell r="J255">
            <v>112</v>
          </cell>
          <cell r="K255">
            <v>132</v>
          </cell>
          <cell r="L255">
            <v>93</v>
          </cell>
          <cell r="M255">
            <v>173201</v>
          </cell>
          <cell r="N255">
            <v>0.9728</v>
          </cell>
          <cell r="O255">
            <v>1.0302</v>
          </cell>
          <cell r="P255">
            <v>0</v>
          </cell>
          <cell r="Q255">
            <v>891569</v>
          </cell>
          <cell r="R255">
            <v>635224</v>
          </cell>
          <cell r="S255">
            <v>1187397</v>
          </cell>
          <cell r="T255">
            <v>650890</v>
          </cell>
          <cell r="U255">
            <v>0</v>
          </cell>
          <cell r="V255">
            <v>450234</v>
          </cell>
        </row>
        <row r="256">
          <cell r="A256" t="str">
            <v>21110</v>
          </cell>
          <cell r="B256" t="str">
            <v>21110</v>
          </cell>
          <cell r="C256" t="str">
            <v xml:space="preserve">Aldersgate Village                  </v>
          </cell>
          <cell r="D256">
            <v>43100</v>
          </cell>
          <cell r="E256">
            <v>63419</v>
          </cell>
          <cell r="F256">
            <v>196</v>
          </cell>
          <cell r="G256">
            <v>71540</v>
          </cell>
          <cell r="H256">
            <v>31430</v>
          </cell>
          <cell r="I256">
            <v>206</v>
          </cell>
          <cell r="J256">
            <v>157</v>
          </cell>
          <cell r="K256">
            <v>200</v>
          </cell>
          <cell r="L256">
            <v>124</v>
          </cell>
          <cell r="M256">
            <v>291975</v>
          </cell>
          <cell r="N256">
            <v>1.079</v>
          </cell>
          <cell r="O256">
            <v>1.0302</v>
          </cell>
          <cell r="P256">
            <v>0</v>
          </cell>
          <cell r="Q256">
            <v>1394553</v>
          </cell>
          <cell r="R256">
            <v>690971</v>
          </cell>
          <cell r="S256">
            <v>2402868</v>
          </cell>
          <cell r="T256">
            <v>1240182</v>
          </cell>
          <cell r="U256">
            <v>0</v>
          </cell>
          <cell r="V256">
            <v>345902</v>
          </cell>
        </row>
        <row r="257">
          <cell r="A257" t="str">
            <v>21121</v>
          </cell>
          <cell r="B257" t="str">
            <v>21121</v>
          </cell>
          <cell r="C257" t="str">
            <v xml:space="preserve">The Wheatlands                      </v>
          </cell>
          <cell r="D257">
            <v>43100</v>
          </cell>
          <cell r="E257">
            <v>18704</v>
          </cell>
          <cell r="F257">
            <v>54</v>
          </cell>
          <cell r="G257">
            <v>19710</v>
          </cell>
          <cell r="H257">
            <v>5229</v>
          </cell>
          <cell r="I257">
            <v>91</v>
          </cell>
          <cell r="J257">
            <v>33</v>
          </cell>
          <cell r="K257">
            <v>100</v>
          </cell>
          <cell r="L257">
            <v>68</v>
          </cell>
          <cell r="M257">
            <v>88643</v>
          </cell>
          <cell r="N257">
            <v>0.98450000000000004</v>
          </cell>
          <cell r="O257">
            <v>1.0302</v>
          </cell>
          <cell r="P257">
            <v>0</v>
          </cell>
          <cell r="Q257">
            <v>87418</v>
          </cell>
          <cell r="R257">
            <v>431271</v>
          </cell>
          <cell r="S257">
            <v>352734</v>
          </cell>
          <cell r="T257">
            <v>402818</v>
          </cell>
          <cell r="U257">
            <v>69233</v>
          </cell>
          <cell r="V257">
            <v>0</v>
          </cell>
        </row>
        <row r="258">
          <cell r="A258" t="str">
            <v>21132</v>
          </cell>
          <cell r="B258" t="str">
            <v>21132</v>
          </cell>
          <cell r="C258" t="str">
            <v xml:space="preserve">Eastridge Nursing Home              </v>
          </cell>
          <cell r="D258">
            <v>43100</v>
          </cell>
          <cell r="E258">
            <v>10634</v>
          </cell>
          <cell r="F258">
            <v>39</v>
          </cell>
          <cell r="G258">
            <v>14235</v>
          </cell>
          <cell r="H258">
            <v>4907</v>
          </cell>
          <cell r="I258">
            <v>68</v>
          </cell>
          <cell r="J258">
            <v>15</v>
          </cell>
          <cell r="K258">
            <v>76</v>
          </cell>
          <cell r="L258">
            <v>61</v>
          </cell>
          <cell r="M258">
            <v>75377</v>
          </cell>
          <cell r="N258">
            <v>0.91159999999999997</v>
          </cell>
          <cell r="O258">
            <v>1.0302</v>
          </cell>
          <cell r="P258">
            <v>0</v>
          </cell>
          <cell r="Q258">
            <v>153228</v>
          </cell>
          <cell r="R258">
            <v>118040</v>
          </cell>
          <cell r="S258">
            <v>368350</v>
          </cell>
          <cell r="T258">
            <v>303251</v>
          </cell>
          <cell r="U258">
            <v>3326</v>
          </cell>
          <cell r="V258">
            <v>0</v>
          </cell>
        </row>
        <row r="259">
          <cell r="A259" t="str">
            <v>21143</v>
          </cell>
          <cell r="B259" t="str">
            <v>21143</v>
          </cell>
          <cell r="C259" t="str">
            <v xml:space="preserve">Manor of the Plains                 </v>
          </cell>
          <cell r="D259">
            <v>43100</v>
          </cell>
          <cell r="E259">
            <v>16881</v>
          </cell>
          <cell r="F259">
            <v>50</v>
          </cell>
          <cell r="G259">
            <v>18250</v>
          </cell>
          <cell r="H259">
            <v>3590</v>
          </cell>
          <cell r="I259">
            <v>101</v>
          </cell>
          <cell r="J259">
            <v>51</v>
          </cell>
          <cell r="K259">
            <v>99</v>
          </cell>
          <cell r="L259">
            <v>66</v>
          </cell>
          <cell r="M259">
            <v>82362</v>
          </cell>
          <cell r="N259">
            <v>1.0929</v>
          </cell>
          <cell r="O259">
            <v>1.0302</v>
          </cell>
          <cell r="P259">
            <v>0</v>
          </cell>
          <cell r="Q259">
            <v>157422</v>
          </cell>
          <cell r="R259">
            <v>342177</v>
          </cell>
          <cell r="S259">
            <v>325007</v>
          </cell>
          <cell r="T259">
            <v>511326</v>
          </cell>
          <cell r="U259">
            <v>25185</v>
          </cell>
          <cell r="V259">
            <v>3875</v>
          </cell>
        </row>
        <row r="260">
          <cell r="A260" t="str">
            <v>21154</v>
          </cell>
          <cell r="B260" t="str">
            <v>21154</v>
          </cell>
          <cell r="C260" t="str">
            <v xml:space="preserve">Wesley Towers                       </v>
          </cell>
          <cell r="D260">
            <v>43100</v>
          </cell>
          <cell r="E260">
            <v>34557</v>
          </cell>
          <cell r="F260">
            <v>110</v>
          </cell>
          <cell r="G260">
            <v>40150</v>
          </cell>
          <cell r="H260">
            <v>16477</v>
          </cell>
          <cell r="I260">
            <v>263</v>
          </cell>
          <cell r="J260">
            <v>127</v>
          </cell>
          <cell r="K260">
            <v>263</v>
          </cell>
          <cell r="L260">
            <v>183</v>
          </cell>
          <cell r="M260">
            <v>223369</v>
          </cell>
          <cell r="N260">
            <v>1.0203</v>
          </cell>
          <cell r="O260">
            <v>1.0302</v>
          </cell>
          <cell r="P260">
            <v>0</v>
          </cell>
          <cell r="Q260">
            <v>895677</v>
          </cell>
          <cell r="R260">
            <v>0</v>
          </cell>
          <cell r="S260">
            <v>1824197</v>
          </cell>
          <cell r="T260">
            <v>751948</v>
          </cell>
          <cell r="U260">
            <v>81750</v>
          </cell>
          <cell r="V260">
            <v>0</v>
          </cell>
        </row>
        <row r="261">
          <cell r="A261" t="str">
            <v>21162</v>
          </cell>
          <cell r="B261" t="str">
            <v>21162</v>
          </cell>
          <cell r="C261" t="str">
            <v xml:space="preserve">Cambridge Place                     </v>
          </cell>
          <cell r="D261">
            <v>43100</v>
          </cell>
          <cell r="E261">
            <v>29266</v>
          </cell>
          <cell r="F261">
            <v>91</v>
          </cell>
          <cell r="G261">
            <v>32672</v>
          </cell>
          <cell r="H261">
            <v>16004</v>
          </cell>
          <cell r="I261">
            <v>128</v>
          </cell>
          <cell r="J261">
            <v>47</v>
          </cell>
          <cell r="K261">
            <v>122</v>
          </cell>
          <cell r="L261">
            <v>86</v>
          </cell>
          <cell r="M261">
            <v>131468</v>
          </cell>
          <cell r="N261">
            <v>0.9577</v>
          </cell>
          <cell r="O261">
            <v>1.0302</v>
          </cell>
          <cell r="P261">
            <v>0</v>
          </cell>
          <cell r="Q261">
            <v>379738</v>
          </cell>
          <cell r="R261">
            <v>647854</v>
          </cell>
          <cell r="S261">
            <v>627393</v>
          </cell>
          <cell r="T261">
            <v>315405</v>
          </cell>
          <cell r="U261">
            <v>25</v>
          </cell>
          <cell r="V261">
            <v>0</v>
          </cell>
        </row>
        <row r="262">
          <cell r="A262" t="str">
            <v>21187</v>
          </cell>
          <cell r="B262" t="str">
            <v>21187</v>
          </cell>
          <cell r="C262" t="str">
            <v xml:space="preserve">Sunset Home, Inc.                   </v>
          </cell>
          <cell r="D262">
            <v>43100</v>
          </cell>
          <cell r="E262">
            <v>11539</v>
          </cell>
          <cell r="F262">
            <v>45</v>
          </cell>
          <cell r="G262">
            <v>16425</v>
          </cell>
          <cell r="H262">
            <v>6836</v>
          </cell>
          <cell r="I262">
            <v>79</v>
          </cell>
          <cell r="J262">
            <v>79</v>
          </cell>
          <cell r="K262">
            <v>73</v>
          </cell>
          <cell r="L262">
            <v>36</v>
          </cell>
          <cell r="M262">
            <v>51254</v>
          </cell>
          <cell r="N262">
            <v>0.99539999999999995</v>
          </cell>
          <cell r="O262">
            <v>1.0302</v>
          </cell>
          <cell r="P262">
            <v>0</v>
          </cell>
          <cell r="Q262">
            <v>22027</v>
          </cell>
          <cell r="R262">
            <v>146576</v>
          </cell>
          <cell r="S262">
            <v>319405</v>
          </cell>
          <cell r="T262">
            <v>394960</v>
          </cell>
          <cell r="U262">
            <v>35692</v>
          </cell>
          <cell r="V262">
            <v>0</v>
          </cell>
        </row>
        <row r="263">
          <cell r="A263" t="str">
            <v>21190</v>
          </cell>
          <cell r="B263" t="str">
            <v>21190</v>
          </cell>
          <cell r="C263" t="str">
            <v xml:space="preserve">Sharon Lane Health Services         </v>
          </cell>
          <cell r="D263">
            <v>43100</v>
          </cell>
          <cell r="E263">
            <v>23769</v>
          </cell>
          <cell r="F263">
            <v>78</v>
          </cell>
          <cell r="G263">
            <v>28470</v>
          </cell>
          <cell r="H263">
            <v>14757</v>
          </cell>
          <cell r="I263">
            <v>73</v>
          </cell>
          <cell r="J263">
            <v>52</v>
          </cell>
          <cell r="K263">
            <v>77</v>
          </cell>
          <cell r="L263">
            <v>63</v>
          </cell>
          <cell r="M263">
            <v>75145</v>
          </cell>
          <cell r="N263">
            <v>1.0388999999999999</v>
          </cell>
          <cell r="O263">
            <v>1.0302</v>
          </cell>
          <cell r="P263">
            <v>0</v>
          </cell>
          <cell r="Q263">
            <v>380160</v>
          </cell>
          <cell r="R263">
            <v>0</v>
          </cell>
          <cell r="S263">
            <v>790382</v>
          </cell>
          <cell r="T263">
            <v>369139</v>
          </cell>
          <cell r="U263">
            <v>18854</v>
          </cell>
          <cell r="V263">
            <v>0</v>
          </cell>
        </row>
        <row r="264">
          <cell r="A264" t="str">
            <v>21200</v>
          </cell>
          <cell r="B264" t="str">
            <v>21200</v>
          </cell>
          <cell r="C264" t="str">
            <v xml:space="preserve">Overland Park Nursing &amp; Rehab       </v>
          </cell>
          <cell r="D264">
            <v>43100</v>
          </cell>
          <cell r="E264">
            <v>26824</v>
          </cell>
          <cell r="F264">
            <v>102</v>
          </cell>
          <cell r="G264">
            <v>37230</v>
          </cell>
          <cell r="H264">
            <v>15949</v>
          </cell>
          <cell r="I264">
            <v>105</v>
          </cell>
          <cell r="J264">
            <v>99</v>
          </cell>
          <cell r="K264">
            <v>92</v>
          </cell>
          <cell r="L264">
            <v>24</v>
          </cell>
          <cell r="M264">
            <v>114746</v>
          </cell>
          <cell r="N264">
            <v>1.0755999999999999</v>
          </cell>
          <cell r="O264">
            <v>1.0302</v>
          </cell>
          <cell r="P264">
            <v>0</v>
          </cell>
          <cell r="Q264">
            <v>636682</v>
          </cell>
          <cell r="R264">
            <v>0</v>
          </cell>
          <cell r="S264">
            <v>1027376</v>
          </cell>
          <cell r="T264">
            <v>466201</v>
          </cell>
          <cell r="U264">
            <v>0</v>
          </cell>
          <cell r="V264">
            <v>242480</v>
          </cell>
        </row>
        <row r="265">
          <cell r="A265" t="str">
            <v>21211</v>
          </cell>
          <cell r="B265" t="str">
            <v>21211</v>
          </cell>
          <cell r="C265" t="str">
            <v xml:space="preserve">Plaza West Care Center, Inc.        </v>
          </cell>
          <cell r="D265">
            <v>43100</v>
          </cell>
          <cell r="E265">
            <v>45263</v>
          </cell>
          <cell r="F265">
            <v>151</v>
          </cell>
          <cell r="G265">
            <v>55115</v>
          </cell>
          <cell r="H265">
            <v>26196</v>
          </cell>
          <cell r="I265">
            <v>245</v>
          </cell>
          <cell r="J265">
            <v>141</v>
          </cell>
          <cell r="K265">
            <v>234</v>
          </cell>
          <cell r="L265">
            <v>175</v>
          </cell>
          <cell r="M265">
            <v>197721</v>
          </cell>
          <cell r="N265">
            <v>1.0498000000000001</v>
          </cell>
          <cell r="O265">
            <v>1.0302</v>
          </cell>
          <cell r="P265">
            <v>0</v>
          </cell>
          <cell r="Q265">
            <v>879405</v>
          </cell>
          <cell r="R265">
            <v>787659</v>
          </cell>
          <cell r="S265">
            <v>1519167</v>
          </cell>
          <cell r="T265">
            <v>783471</v>
          </cell>
          <cell r="U265">
            <v>22134</v>
          </cell>
          <cell r="V265">
            <v>0</v>
          </cell>
        </row>
        <row r="266">
          <cell r="A266" t="str">
            <v>21222</v>
          </cell>
          <cell r="B266" t="str">
            <v>21222</v>
          </cell>
          <cell r="C266" t="str">
            <v xml:space="preserve">Dooley Center                       </v>
          </cell>
          <cell r="D266">
            <v>43100</v>
          </cell>
          <cell r="E266">
            <v>14427</v>
          </cell>
          <cell r="F266">
            <v>44</v>
          </cell>
          <cell r="G266">
            <v>16060</v>
          </cell>
          <cell r="H266">
            <v>12315</v>
          </cell>
          <cell r="I266">
            <v>36</v>
          </cell>
          <cell r="J266">
            <v>19</v>
          </cell>
          <cell r="K266">
            <v>35</v>
          </cell>
          <cell r="L266">
            <v>26</v>
          </cell>
          <cell r="M266">
            <v>63338</v>
          </cell>
          <cell r="N266">
            <v>0.79649999999999999</v>
          </cell>
          <cell r="O266">
            <v>1.0302</v>
          </cell>
          <cell r="P266">
            <v>0</v>
          </cell>
          <cell r="Q266">
            <v>259528</v>
          </cell>
          <cell r="R266">
            <v>0</v>
          </cell>
          <cell r="S266">
            <v>453647</v>
          </cell>
          <cell r="T266">
            <v>329045</v>
          </cell>
          <cell r="U266">
            <v>0</v>
          </cell>
          <cell r="V266">
            <v>0</v>
          </cell>
        </row>
        <row r="267">
          <cell r="A267" t="str">
            <v>21233</v>
          </cell>
          <cell r="B267" t="str">
            <v>21233</v>
          </cell>
          <cell r="C267" t="str">
            <v>The Health Care Center@Larksfield Pl</v>
          </cell>
          <cell r="D267">
            <v>43100</v>
          </cell>
          <cell r="E267">
            <v>26303</v>
          </cell>
          <cell r="F267">
            <v>90</v>
          </cell>
          <cell r="G267">
            <v>32850</v>
          </cell>
          <cell r="H267">
            <v>671</v>
          </cell>
          <cell r="I267">
            <v>288</v>
          </cell>
          <cell r="J267">
            <v>186</v>
          </cell>
          <cell r="K267">
            <v>270</v>
          </cell>
          <cell r="L267">
            <v>173</v>
          </cell>
          <cell r="M267">
            <v>136947</v>
          </cell>
          <cell r="N267">
            <v>1.1597</v>
          </cell>
          <cell r="O267">
            <v>1.0302</v>
          </cell>
          <cell r="P267">
            <v>0</v>
          </cell>
          <cell r="Q267">
            <v>553140</v>
          </cell>
          <cell r="R267">
            <v>118264</v>
          </cell>
          <cell r="S267">
            <v>816714</v>
          </cell>
          <cell r="T267">
            <v>637517</v>
          </cell>
          <cell r="U267">
            <v>101671</v>
          </cell>
          <cell r="V267">
            <v>0</v>
          </cell>
        </row>
        <row r="268">
          <cell r="A268" t="str">
            <v>21240</v>
          </cell>
          <cell r="B268" t="str">
            <v>21240</v>
          </cell>
          <cell r="C268" t="str">
            <v xml:space="preserve">Prairie Mission Retirement Village  </v>
          </cell>
          <cell r="D268">
            <v>43100</v>
          </cell>
          <cell r="E268">
            <v>16278</v>
          </cell>
          <cell r="F268">
            <v>50</v>
          </cell>
          <cell r="G268">
            <v>18250</v>
          </cell>
          <cell r="H268">
            <v>9127</v>
          </cell>
          <cell r="I268">
            <v>81</v>
          </cell>
          <cell r="J268">
            <v>44</v>
          </cell>
          <cell r="K268">
            <v>81</v>
          </cell>
          <cell r="L268">
            <v>45</v>
          </cell>
          <cell r="M268">
            <v>70081</v>
          </cell>
          <cell r="N268">
            <v>1.0367999999999999</v>
          </cell>
          <cell r="O268">
            <v>1.0302</v>
          </cell>
          <cell r="P268">
            <v>0</v>
          </cell>
          <cell r="Q268">
            <v>111260</v>
          </cell>
          <cell r="R268">
            <v>102710</v>
          </cell>
          <cell r="S268">
            <v>411824</v>
          </cell>
          <cell r="T268">
            <v>347491</v>
          </cell>
          <cell r="U268">
            <v>0</v>
          </cell>
          <cell r="V268">
            <v>0</v>
          </cell>
        </row>
        <row r="269">
          <cell r="A269" t="str">
            <v>21252</v>
          </cell>
          <cell r="B269" t="str">
            <v>21252</v>
          </cell>
          <cell r="C269" t="str">
            <v xml:space="preserve">Indian Creek Healthcare Center      </v>
          </cell>
          <cell r="D269">
            <v>43100</v>
          </cell>
          <cell r="E269">
            <v>40406</v>
          </cell>
          <cell r="F269">
            <v>120</v>
          </cell>
          <cell r="G269">
            <v>43800</v>
          </cell>
          <cell r="H269">
            <v>28747</v>
          </cell>
          <cell r="I269">
            <v>116</v>
          </cell>
          <cell r="J269">
            <v>85</v>
          </cell>
          <cell r="K269">
            <v>102</v>
          </cell>
          <cell r="L269">
            <v>70</v>
          </cell>
          <cell r="M269">
            <v>133569</v>
          </cell>
          <cell r="N269">
            <v>1.1095999999999999</v>
          </cell>
          <cell r="O269">
            <v>1.0302</v>
          </cell>
          <cell r="P269">
            <v>0</v>
          </cell>
          <cell r="Q269">
            <v>700853</v>
          </cell>
          <cell r="R269">
            <v>179956</v>
          </cell>
          <cell r="S269">
            <v>994220</v>
          </cell>
          <cell r="T269">
            <v>957360</v>
          </cell>
          <cell r="U269">
            <v>91884</v>
          </cell>
          <cell r="V269">
            <v>28594</v>
          </cell>
        </row>
        <row r="270">
          <cell r="A270" t="str">
            <v>21350</v>
          </cell>
          <cell r="B270" t="str">
            <v>21350</v>
          </cell>
          <cell r="C270" t="str">
            <v xml:space="preserve">Cumbernauld Village, Inc.           </v>
          </cell>
          <cell r="D270">
            <v>43100</v>
          </cell>
          <cell r="E270">
            <v>15010</v>
          </cell>
          <cell r="F270">
            <v>42</v>
          </cell>
          <cell r="G270">
            <v>15330</v>
          </cell>
          <cell r="H270">
            <v>6151</v>
          </cell>
          <cell r="I270">
            <v>92</v>
          </cell>
          <cell r="J270">
            <v>32</v>
          </cell>
          <cell r="K270">
            <v>98</v>
          </cell>
          <cell r="L270">
            <v>71</v>
          </cell>
          <cell r="M270">
            <v>80864</v>
          </cell>
          <cell r="N270">
            <v>0.95189999999999997</v>
          </cell>
          <cell r="O270">
            <v>1.0302</v>
          </cell>
          <cell r="P270">
            <v>0</v>
          </cell>
          <cell r="Q270">
            <v>210025</v>
          </cell>
          <cell r="R270">
            <v>283556</v>
          </cell>
          <cell r="S270">
            <v>418918</v>
          </cell>
          <cell r="T270">
            <v>324145</v>
          </cell>
          <cell r="U270">
            <v>22822</v>
          </cell>
          <cell r="V270">
            <v>0</v>
          </cell>
        </row>
        <row r="271">
          <cell r="A271" t="str">
            <v>21360</v>
          </cell>
          <cell r="B271" t="str">
            <v>21360</v>
          </cell>
          <cell r="C271" t="str">
            <v xml:space="preserve">Life Care Center of Wichita         </v>
          </cell>
          <cell r="D271">
            <v>43100</v>
          </cell>
          <cell r="E271">
            <v>37286</v>
          </cell>
          <cell r="F271">
            <v>120</v>
          </cell>
          <cell r="G271">
            <v>43800</v>
          </cell>
          <cell r="H271">
            <v>17423</v>
          </cell>
          <cell r="I271">
            <v>168</v>
          </cell>
          <cell r="J271">
            <v>137</v>
          </cell>
          <cell r="K271">
            <v>159</v>
          </cell>
          <cell r="L271">
            <v>107</v>
          </cell>
          <cell r="M271">
            <v>166362</v>
          </cell>
          <cell r="N271">
            <v>1.1887000000000001</v>
          </cell>
          <cell r="O271">
            <v>1.0302</v>
          </cell>
          <cell r="P271">
            <v>0</v>
          </cell>
          <cell r="Q271">
            <v>1163755</v>
          </cell>
          <cell r="R271">
            <v>0</v>
          </cell>
          <cell r="S271">
            <v>1005433</v>
          </cell>
          <cell r="T271">
            <v>679344</v>
          </cell>
          <cell r="U271">
            <v>0</v>
          </cell>
          <cell r="V271">
            <v>0</v>
          </cell>
        </row>
        <row r="272">
          <cell r="A272" t="str">
            <v>21382</v>
          </cell>
          <cell r="B272" t="str">
            <v>21382</v>
          </cell>
          <cell r="C272" t="str">
            <v xml:space="preserve">Holiday Resort of Salina            </v>
          </cell>
          <cell r="D272">
            <v>43100</v>
          </cell>
          <cell r="E272">
            <v>21796</v>
          </cell>
          <cell r="F272">
            <v>75</v>
          </cell>
          <cell r="G272">
            <v>27375</v>
          </cell>
          <cell r="H272">
            <v>10458</v>
          </cell>
          <cell r="I272">
            <v>75</v>
          </cell>
          <cell r="J272">
            <v>90</v>
          </cell>
          <cell r="K272">
            <v>79</v>
          </cell>
          <cell r="L272">
            <v>38</v>
          </cell>
          <cell r="M272">
            <v>91779</v>
          </cell>
          <cell r="N272">
            <v>1.0601</v>
          </cell>
          <cell r="O272">
            <v>1.0302</v>
          </cell>
          <cell r="P272">
            <v>0</v>
          </cell>
          <cell r="Q272">
            <v>294411</v>
          </cell>
          <cell r="R272">
            <v>121700</v>
          </cell>
          <cell r="S272">
            <v>444487</v>
          </cell>
          <cell r="T272">
            <v>643051</v>
          </cell>
          <cell r="U272">
            <v>158177</v>
          </cell>
          <cell r="V272">
            <v>0</v>
          </cell>
        </row>
        <row r="273">
          <cell r="A273" t="str">
            <v>21410</v>
          </cell>
          <cell r="B273" t="str">
            <v>21410</v>
          </cell>
          <cell r="C273" t="str">
            <v xml:space="preserve">Winfield Rest Haven II LLC          </v>
          </cell>
          <cell r="D273">
            <v>43100</v>
          </cell>
          <cell r="E273">
            <v>12572</v>
          </cell>
          <cell r="F273">
            <v>41</v>
          </cell>
          <cell r="G273">
            <v>14965</v>
          </cell>
          <cell r="H273">
            <v>5175</v>
          </cell>
          <cell r="I273">
            <v>51</v>
          </cell>
          <cell r="J273">
            <v>4</v>
          </cell>
          <cell r="K273">
            <v>54</v>
          </cell>
          <cell r="L273">
            <v>48</v>
          </cell>
          <cell r="M273">
            <v>56423</v>
          </cell>
          <cell r="N273">
            <v>1.0445</v>
          </cell>
          <cell r="O273">
            <v>1.0302</v>
          </cell>
          <cell r="P273">
            <v>0</v>
          </cell>
          <cell r="Q273">
            <v>293940</v>
          </cell>
          <cell r="R273">
            <v>61892</v>
          </cell>
          <cell r="S273">
            <v>440259</v>
          </cell>
          <cell r="T273">
            <v>134668</v>
          </cell>
          <cell r="U273">
            <v>20403</v>
          </cell>
          <cell r="V273">
            <v>196805</v>
          </cell>
        </row>
        <row r="274">
          <cell r="A274" t="str">
            <v>21420</v>
          </cell>
          <cell r="B274" t="str">
            <v>21420</v>
          </cell>
          <cell r="C274" t="str">
            <v>Lexington Park Nursing and Post Acut</v>
          </cell>
          <cell r="D274">
            <v>43100</v>
          </cell>
          <cell r="E274">
            <v>28054</v>
          </cell>
          <cell r="F274">
            <v>90</v>
          </cell>
          <cell r="G274">
            <v>32850</v>
          </cell>
          <cell r="H274">
            <v>9985</v>
          </cell>
          <cell r="I274">
            <v>125</v>
          </cell>
          <cell r="J274">
            <v>116</v>
          </cell>
          <cell r="K274">
            <v>132</v>
          </cell>
          <cell r="L274">
            <v>68</v>
          </cell>
          <cell r="M274">
            <v>163647</v>
          </cell>
          <cell r="N274">
            <v>1.0612999999999999</v>
          </cell>
          <cell r="O274">
            <v>1.0302</v>
          </cell>
          <cell r="P274">
            <v>0</v>
          </cell>
          <cell r="Q274">
            <v>872801</v>
          </cell>
          <cell r="R274">
            <v>284605</v>
          </cell>
          <cell r="S274">
            <v>746958</v>
          </cell>
          <cell r="T274">
            <v>586878</v>
          </cell>
          <cell r="U274">
            <v>378344</v>
          </cell>
          <cell r="V274">
            <v>0</v>
          </cell>
        </row>
        <row r="275">
          <cell r="A275" t="str">
            <v>21430</v>
          </cell>
          <cell r="B275" t="str">
            <v>21430</v>
          </cell>
          <cell r="C275" t="str">
            <v xml:space="preserve">Village Shalom, Inc.                </v>
          </cell>
          <cell r="D275">
            <v>43100</v>
          </cell>
          <cell r="E275">
            <v>25195</v>
          </cell>
          <cell r="F275">
            <v>76</v>
          </cell>
          <cell r="G275">
            <v>27740</v>
          </cell>
          <cell r="H275">
            <v>9187</v>
          </cell>
          <cell r="I275">
            <v>221</v>
          </cell>
          <cell r="J275">
            <v>108</v>
          </cell>
          <cell r="K275">
            <v>244</v>
          </cell>
          <cell r="L275">
            <v>167</v>
          </cell>
          <cell r="M275">
            <v>183174</v>
          </cell>
          <cell r="N275">
            <v>1.0702</v>
          </cell>
          <cell r="O275">
            <v>1.0302</v>
          </cell>
          <cell r="P275">
            <v>0</v>
          </cell>
          <cell r="Q275">
            <v>373167</v>
          </cell>
          <cell r="R275">
            <v>0</v>
          </cell>
          <cell r="S275">
            <v>1023257</v>
          </cell>
          <cell r="T275">
            <v>649701</v>
          </cell>
          <cell r="U275">
            <v>0</v>
          </cell>
          <cell r="V275">
            <v>466723</v>
          </cell>
        </row>
        <row r="276">
          <cell r="A276" t="str">
            <v>21440</v>
          </cell>
          <cell r="B276" t="str">
            <v>21440</v>
          </cell>
          <cell r="C276" t="str">
            <v xml:space="preserve">Prairie Sunset Manor                </v>
          </cell>
          <cell r="D276">
            <v>43100</v>
          </cell>
          <cell r="E276">
            <v>12664</v>
          </cell>
          <cell r="F276">
            <v>43</v>
          </cell>
          <cell r="G276">
            <v>15695</v>
          </cell>
          <cell r="H276">
            <v>5621</v>
          </cell>
          <cell r="I276">
            <v>72</v>
          </cell>
          <cell r="J276">
            <v>28</v>
          </cell>
          <cell r="K276">
            <v>72</v>
          </cell>
          <cell r="L276">
            <v>56</v>
          </cell>
          <cell r="M276">
            <v>66715</v>
          </cell>
          <cell r="N276">
            <v>1.2437</v>
          </cell>
          <cell r="O276">
            <v>1.0302</v>
          </cell>
          <cell r="P276">
            <v>0</v>
          </cell>
          <cell r="Q276">
            <v>140184</v>
          </cell>
          <cell r="R276">
            <v>392310</v>
          </cell>
          <cell r="S276">
            <v>216099</v>
          </cell>
          <cell r="T276">
            <v>303204</v>
          </cell>
          <cell r="U276">
            <v>14970</v>
          </cell>
          <cell r="V276">
            <v>0</v>
          </cell>
        </row>
        <row r="277">
          <cell r="A277" t="str">
            <v>21450</v>
          </cell>
          <cell r="B277" t="str">
            <v>21450</v>
          </cell>
          <cell r="C277" t="str">
            <v xml:space="preserve">Pioneer Ridge Retirement Community  </v>
          </cell>
          <cell r="D277">
            <v>43100</v>
          </cell>
          <cell r="E277">
            <v>20506</v>
          </cell>
          <cell r="F277">
            <v>76</v>
          </cell>
          <cell r="G277">
            <v>27740</v>
          </cell>
          <cell r="H277">
            <v>8357</v>
          </cell>
          <cell r="I277">
            <v>96</v>
          </cell>
          <cell r="J277">
            <v>64</v>
          </cell>
          <cell r="K277">
            <v>94</v>
          </cell>
          <cell r="L277">
            <v>57</v>
          </cell>
          <cell r="M277">
            <v>103732</v>
          </cell>
          <cell r="N277">
            <v>1.1459999999999999</v>
          </cell>
          <cell r="O277">
            <v>1.0302</v>
          </cell>
          <cell r="P277">
            <v>0</v>
          </cell>
          <cell r="Q277">
            <v>729046</v>
          </cell>
          <cell r="R277">
            <v>50689</v>
          </cell>
          <cell r="S277">
            <v>495110</v>
          </cell>
          <cell r="T277">
            <v>533022</v>
          </cell>
          <cell r="U277">
            <v>246580</v>
          </cell>
          <cell r="V277">
            <v>0</v>
          </cell>
        </row>
        <row r="278">
          <cell r="A278" t="str">
            <v>21461</v>
          </cell>
          <cell r="B278" t="str">
            <v>21461</v>
          </cell>
          <cell r="C278" t="str">
            <v xml:space="preserve">Aberdeen Village, Inc.              </v>
          </cell>
          <cell r="D278">
            <v>43100</v>
          </cell>
          <cell r="E278">
            <v>20809</v>
          </cell>
          <cell r="F278">
            <v>60</v>
          </cell>
          <cell r="G278">
            <v>21900</v>
          </cell>
          <cell r="H278">
            <v>6975</v>
          </cell>
          <cell r="I278">
            <v>142</v>
          </cell>
          <cell r="J278">
            <v>95</v>
          </cell>
          <cell r="K278">
            <v>146</v>
          </cell>
          <cell r="L278">
            <v>102</v>
          </cell>
          <cell r="M278">
            <v>117740</v>
          </cell>
          <cell r="N278">
            <v>1.0365</v>
          </cell>
          <cell r="O278">
            <v>1.0302</v>
          </cell>
          <cell r="P278">
            <v>0</v>
          </cell>
          <cell r="Q278">
            <v>508638</v>
          </cell>
          <cell r="R278">
            <v>122586</v>
          </cell>
          <cell r="S278">
            <v>939645</v>
          </cell>
          <cell r="T278">
            <v>609267</v>
          </cell>
          <cell r="U278">
            <v>0</v>
          </cell>
          <cell r="V278">
            <v>67595</v>
          </cell>
        </row>
        <row r="279">
          <cell r="A279" t="str">
            <v>21470</v>
          </cell>
          <cell r="B279" t="str">
            <v>21470</v>
          </cell>
          <cell r="C279" t="str">
            <v xml:space="preserve">Lakeview Village                    </v>
          </cell>
          <cell r="D279">
            <v>43100</v>
          </cell>
          <cell r="E279">
            <v>52737</v>
          </cell>
          <cell r="F279">
            <v>172</v>
          </cell>
          <cell r="G279">
            <v>62780</v>
          </cell>
          <cell r="H279">
            <v>7395</v>
          </cell>
          <cell r="I279">
            <v>269</v>
          </cell>
          <cell r="J279">
            <v>120</v>
          </cell>
          <cell r="K279">
            <v>262</v>
          </cell>
          <cell r="L279">
            <v>149</v>
          </cell>
          <cell r="M279">
            <v>268816</v>
          </cell>
          <cell r="N279">
            <v>1.115</v>
          </cell>
          <cell r="O279">
            <v>1.0302</v>
          </cell>
          <cell r="P279">
            <v>0</v>
          </cell>
          <cell r="Q279">
            <v>757219</v>
          </cell>
          <cell r="R279">
            <v>1208190</v>
          </cell>
          <cell r="S279">
            <v>1815394</v>
          </cell>
          <cell r="T279">
            <v>2097996</v>
          </cell>
          <cell r="U279">
            <v>148703</v>
          </cell>
          <cell r="V279">
            <v>0</v>
          </cell>
        </row>
        <row r="280">
          <cell r="A280" t="str">
            <v>21480</v>
          </cell>
          <cell r="B280" t="str">
            <v>21480</v>
          </cell>
          <cell r="C280" t="str">
            <v xml:space="preserve">Russell Regional Hospital           </v>
          </cell>
          <cell r="D280">
            <v>43100</v>
          </cell>
          <cell r="E280">
            <v>7642</v>
          </cell>
          <cell r="F280">
            <v>22</v>
          </cell>
          <cell r="G280">
            <v>8030</v>
          </cell>
          <cell r="H280">
            <v>2954</v>
          </cell>
          <cell r="I280">
            <v>77</v>
          </cell>
          <cell r="J280">
            <v>21</v>
          </cell>
          <cell r="K280">
            <v>74</v>
          </cell>
          <cell r="L280">
            <v>61</v>
          </cell>
          <cell r="M280">
            <v>47592</v>
          </cell>
          <cell r="N280">
            <v>0.88460000000000005</v>
          </cell>
          <cell r="O280">
            <v>1.0302</v>
          </cell>
          <cell r="P280">
            <v>0</v>
          </cell>
          <cell r="Q280">
            <v>267722</v>
          </cell>
          <cell r="R280">
            <v>126841</v>
          </cell>
          <cell r="S280">
            <v>339192</v>
          </cell>
          <cell r="T280">
            <v>98251</v>
          </cell>
          <cell r="U280">
            <v>0</v>
          </cell>
          <cell r="V280">
            <v>0</v>
          </cell>
        </row>
        <row r="281">
          <cell r="A281" t="str">
            <v>21511</v>
          </cell>
          <cell r="B281" t="str">
            <v>21511</v>
          </cell>
          <cell r="C281" t="str">
            <v xml:space="preserve">Wheatridge Park Care Center         </v>
          </cell>
          <cell r="D281">
            <v>43100</v>
          </cell>
          <cell r="E281">
            <v>17854</v>
          </cell>
          <cell r="F281">
            <v>55</v>
          </cell>
          <cell r="G281">
            <v>20075</v>
          </cell>
          <cell r="H281">
            <v>9448</v>
          </cell>
          <cell r="I281">
            <v>85</v>
          </cell>
          <cell r="J281">
            <v>67</v>
          </cell>
          <cell r="K281">
            <v>79</v>
          </cell>
          <cell r="L281">
            <v>41</v>
          </cell>
          <cell r="M281">
            <v>73329</v>
          </cell>
          <cell r="N281">
            <v>1.0338000000000001</v>
          </cell>
          <cell r="O281">
            <v>1.0302</v>
          </cell>
          <cell r="P281">
            <v>0</v>
          </cell>
          <cell r="Q281">
            <v>134315</v>
          </cell>
          <cell r="R281">
            <v>144963</v>
          </cell>
          <cell r="S281">
            <v>443111</v>
          </cell>
          <cell r="T281">
            <v>415567</v>
          </cell>
          <cell r="U281">
            <v>29564</v>
          </cell>
          <cell r="V281">
            <v>0</v>
          </cell>
        </row>
        <row r="282">
          <cell r="A282" t="str">
            <v>21520</v>
          </cell>
          <cell r="B282" t="str">
            <v>21520</v>
          </cell>
          <cell r="C282" t="str">
            <v xml:space="preserve">Via Christi Village Pittsburg, Inc  </v>
          </cell>
          <cell r="D282">
            <v>43100</v>
          </cell>
          <cell r="E282">
            <v>28880</v>
          </cell>
          <cell r="F282">
            <v>96</v>
          </cell>
          <cell r="G282">
            <v>35040</v>
          </cell>
          <cell r="H282">
            <v>12480</v>
          </cell>
          <cell r="I282">
            <v>151</v>
          </cell>
          <cell r="J282">
            <v>116</v>
          </cell>
          <cell r="K282">
            <v>125</v>
          </cell>
          <cell r="L282">
            <v>79</v>
          </cell>
          <cell r="M282">
            <v>136145</v>
          </cell>
          <cell r="N282">
            <v>1.0968</v>
          </cell>
          <cell r="O282">
            <v>1.0302</v>
          </cell>
          <cell r="P282">
            <v>0</v>
          </cell>
          <cell r="Q282">
            <v>219860</v>
          </cell>
          <cell r="R282">
            <v>258258</v>
          </cell>
          <cell r="S282">
            <v>817849</v>
          </cell>
          <cell r="T282">
            <v>620404</v>
          </cell>
          <cell r="U282">
            <v>32745</v>
          </cell>
          <cell r="V282">
            <v>456979</v>
          </cell>
        </row>
        <row r="283">
          <cell r="A283" t="str">
            <v>21530</v>
          </cell>
          <cell r="B283" t="str">
            <v>21530</v>
          </cell>
          <cell r="C283" t="str">
            <v xml:space="preserve">Via Christi Village Manhattan, Inc  </v>
          </cell>
          <cell r="D283">
            <v>43100</v>
          </cell>
          <cell r="E283">
            <v>31816</v>
          </cell>
          <cell r="F283">
            <v>93</v>
          </cell>
          <cell r="G283">
            <v>33945</v>
          </cell>
          <cell r="H283">
            <v>15039</v>
          </cell>
          <cell r="I283">
            <v>139</v>
          </cell>
          <cell r="J283">
            <v>126</v>
          </cell>
          <cell r="K283">
            <v>137</v>
          </cell>
          <cell r="L283">
            <v>67</v>
          </cell>
          <cell r="M283">
            <v>132782</v>
          </cell>
          <cell r="N283">
            <v>1.0067999999999999</v>
          </cell>
          <cell r="O283">
            <v>1.0302</v>
          </cell>
          <cell r="P283">
            <v>0</v>
          </cell>
          <cell r="Q283">
            <v>624564</v>
          </cell>
          <cell r="R283">
            <v>403373</v>
          </cell>
          <cell r="S283">
            <v>592748</v>
          </cell>
          <cell r="T283">
            <v>527589</v>
          </cell>
          <cell r="U283">
            <v>30945</v>
          </cell>
          <cell r="V283">
            <v>154794</v>
          </cell>
        </row>
        <row r="284">
          <cell r="A284" t="str">
            <v>21550</v>
          </cell>
          <cell r="B284" t="str">
            <v>21550</v>
          </cell>
          <cell r="C284" t="str">
            <v>Family Health &amp; Rehabilitation Cente</v>
          </cell>
          <cell r="D284">
            <v>43100</v>
          </cell>
          <cell r="E284">
            <v>24023</v>
          </cell>
          <cell r="F284">
            <v>72</v>
          </cell>
          <cell r="G284">
            <v>26280</v>
          </cell>
          <cell r="H284">
            <v>5858</v>
          </cell>
          <cell r="I284">
            <v>111</v>
          </cell>
          <cell r="J284">
            <v>134</v>
          </cell>
          <cell r="K284">
            <v>107</v>
          </cell>
          <cell r="L284">
            <v>44</v>
          </cell>
          <cell r="M284">
            <v>128845</v>
          </cell>
          <cell r="N284">
            <v>1.1534</v>
          </cell>
          <cell r="O284">
            <v>1.0302</v>
          </cell>
          <cell r="P284">
            <v>0</v>
          </cell>
          <cell r="Q284">
            <v>735251</v>
          </cell>
          <cell r="R284">
            <v>101569</v>
          </cell>
          <cell r="S284">
            <v>841197</v>
          </cell>
          <cell r="T284">
            <v>411484</v>
          </cell>
          <cell r="U284">
            <v>0</v>
          </cell>
          <cell r="V284">
            <v>0</v>
          </cell>
        </row>
        <row r="285">
          <cell r="A285" t="str">
            <v>21560</v>
          </cell>
          <cell r="B285" t="str">
            <v>21560</v>
          </cell>
          <cell r="C285" t="str">
            <v xml:space="preserve">Derby Health and Rehabilitation     </v>
          </cell>
          <cell r="D285">
            <v>43100</v>
          </cell>
          <cell r="E285">
            <v>24621</v>
          </cell>
          <cell r="F285">
            <v>74</v>
          </cell>
          <cell r="G285">
            <v>27010</v>
          </cell>
          <cell r="H285">
            <v>7934</v>
          </cell>
          <cell r="I285">
            <v>112</v>
          </cell>
          <cell r="J285">
            <v>80</v>
          </cell>
          <cell r="K285">
            <v>112</v>
          </cell>
          <cell r="L285">
            <v>65</v>
          </cell>
          <cell r="M285">
            <v>125913</v>
          </cell>
          <cell r="N285">
            <v>1.1052</v>
          </cell>
          <cell r="O285">
            <v>1.0302</v>
          </cell>
          <cell r="P285">
            <v>0</v>
          </cell>
          <cell r="Q285">
            <v>362567</v>
          </cell>
          <cell r="R285">
            <v>195745</v>
          </cell>
          <cell r="S285">
            <v>815364</v>
          </cell>
          <cell r="T285">
            <v>857853</v>
          </cell>
          <cell r="U285">
            <v>42727</v>
          </cell>
          <cell r="V285">
            <v>0</v>
          </cell>
        </row>
        <row r="286">
          <cell r="A286" t="str">
            <v>21570</v>
          </cell>
          <cell r="B286" t="str">
            <v>21570</v>
          </cell>
          <cell r="C286" t="str">
            <v xml:space="preserve">Kansas Soldiers' Home               </v>
          </cell>
          <cell r="D286">
            <v>43100</v>
          </cell>
          <cell r="E286">
            <v>14750</v>
          </cell>
          <cell r="F286">
            <v>56</v>
          </cell>
          <cell r="G286">
            <v>20440</v>
          </cell>
          <cell r="H286">
            <v>4431</v>
          </cell>
          <cell r="I286">
            <v>108</v>
          </cell>
          <cell r="J286">
            <v>64</v>
          </cell>
          <cell r="K286">
            <v>104</v>
          </cell>
          <cell r="L286">
            <v>72</v>
          </cell>
          <cell r="M286">
            <v>104817</v>
          </cell>
          <cell r="N286">
            <v>0.98719999999999997</v>
          </cell>
          <cell r="O286">
            <v>1.0302</v>
          </cell>
          <cell r="P286">
            <v>0</v>
          </cell>
          <cell r="Q286">
            <v>70405</v>
          </cell>
          <cell r="R286">
            <v>213432</v>
          </cell>
          <cell r="S286">
            <v>639732</v>
          </cell>
          <cell r="T286">
            <v>638906</v>
          </cell>
          <cell r="U286">
            <v>64455</v>
          </cell>
          <cell r="V286">
            <v>560979</v>
          </cell>
        </row>
        <row r="287">
          <cell r="A287" t="str">
            <v>21580</v>
          </cell>
          <cell r="B287" t="str">
            <v>21580</v>
          </cell>
          <cell r="C287" t="str">
            <v xml:space="preserve">Kansas Veterans' Home               </v>
          </cell>
          <cell r="D287">
            <v>43100</v>
          </cell>
          <cell r="E287">
            <v>40256</v>
          </cell>
          <cell r="F287">
            <v>142</v>
          </cell>
          <cell r="G287">
            <v>51830</v>
          </cell>
          <cell r="H287">
            <v>8596</v>
          </cell>
          <cell r="I287">
            <v>182</v>
          </cell>
          <cell r="J287">
            <v>78</v>
          </cell>
          <cell r="K287">
            <v>160</v>
          </cell>
          <cell r="L287">
            <v>160</v>
          </cell>
          <cell r="M287">
            <v>194447</v>
          </cell>
          <cell r="N287">
            <v>0.9778</v>
          </cell>
          <cell r="O287">
            <v>1.0302</v>
          </cell>
          <cell r="P287">
            <v>0</v>
          </cell>
          <cell r="Q287">
            <v>531096</v>
          </cell>
          <cell r="R287">
            <v>295622</v>
          </cell>
          <cell r="S287">
            <v>1327256</v>
          </cell>
          <cell r="T287">
            <v>650415</v>
          </cell>
          <cell r="U287">
            <v>91553</v>
          </cell>
          <cell r="V287">
            <v>1441259</v>
          </cell>
        </row>
        <row r="288">
          <cell r="A288" t="str">
            <v>21591</v>
          </cell>
          <cell r="B288" t="str">
            <v>21590</v>
          </cell>
          <cell r="C288" t="str">
            <v xml:space="preserve">The Legacy at Park View             </v>
          </cell>
          <cell r="D288">
            <v>42735</v>
          </cell>
          <cell r="E288">
            <v>21375</v>
          </cell>
          <cell r="F288">
            <v>60</v>
          </cell>
          <cell r="G288">
            <v>21960</v>
          </cell>
          <cell r="H288">
            <v>14893</v>
          </cell>
          <cell r="I288">
            <v>112</v>
          </cell>
          <cell r="J288">
            <v>35</v>
          </cell>
          <cell r="K288">
            <v>121</v>
          </cell>
          <cell r="L288">
            <v>91</v>
          </cell>
          <cell r="M288">
            <v>135573</v>
          </cell>
          <cell r="N288">
            <v>0.90680000000000005</v>
          </cell>
          <cell r="O288">
            <v>1.0302</v>
          </cell>
          <cell r="P288">
            <v>0</v>
          </cell>
          <cell r="Q288">
            <v>214470</v>
          </cell>
          <cell r="R288">
            <v>300056</v>
          </cell>
          <cell r="S288">
            <v>1040384</v>
          </cell>
          <cell r="T288">
            <v>346641</v>
          </cell>
          <cell r="U288">
            <v>61514</v>
          </cell>
          <cell r="V288">
            <v>417656</v>
          </cell>
        </row>
        <row r="289">
          <cell r="A289" t="str">
            <v>21600</v>
          </cell>
          <cell r="B289" t="str">
            <v>21600</v>
          </cell>
          <cell r="C289" t="str">
            <v xml:space="preserve">Victoria Falls SNF                  </v>
          </cell>
          <cell r="D289">
            <v>43100</v>
          </cell>
          <cell r="E289">
            <v>25789</v>
          </cell>
          <cell r="F289">
            <v>76</v>
          </cell>
          <cell r="G289">
            <v>27740</v>
          </cell>
          <cell r="H289">
            <v>17959</v>
          </cell>
          <cell r="I289">
            <v>108</v>
          </cell>
          <cell r="J289">
            <v>191</v>
          </cell>
          <cell r="K289">
            <v>109</v>
          </cell>
          <cell r="L289">
            <v>68</v>
          </cell>
          <cell r="M289">
            <v>109391</v>
          </cell>
          <cell r="N289">
            <v>1.0406</v>
          </cell>
          <cell r="O289">
            <v>1.0302</v>
          </cell>
          <cell r="P289">
            <v>0</v>
          </cell>
          <cell r="Q289">
            <v>380582</v>
          </cell>
          <cell r="R289">
            <v>591550</v>
          </cell>
          <cell r="S289">
            <v>405836</v>
          </cell>
          <cell r="T289">
            <v>374238</v>
          </cell>
          <cell r="U289">
            <v>0</v>
          </cell>
          <cell r="V289">
            <v>0</v>
          </cell>
        </row>
        <row r="290">
          <cell r="A290" t="str">
            <v>21620</v>
          </cell>
          <cell r="B290" t="str">
            <v>21620</v>
          </cell>
          <cell r="C290" t="str">
            <v xml:space="preserve">Caritas Center                      </v>
          </cell>
          <cell r="D290">
            <v>43100</v>
          </cell>
          <cell r="E290">
            <v>7341</v>
          </cell>
          <cell r="F290">
            <v>22</v>
          </cell>
          <cell r="G290">
            <v>8030</v>
          </cell>
          <cell r="H290">
            <v>7023</v>
          </cell>
          <cell r="I290">
            <v>50</v>
          </cell>
          <cell r="J290">
            <v>14</v>
          </cell>
          <cell r="K290">
            <v>58</v>
          </cell>
          <cell r="L290">
            <v>44</v>
          </cell>
          <cell r="M290">
            <v>37205</v>
          </cell>
          <cell r="N290">
            <v>0.77200000000000002</v>
          </cell>
          <cell r="O290">
            <v>1.0302</v>
          </cell>
          <cell r="P290">
            <v>0</v>
          </cell>
          <cell r="Q290">
            <v>206094</v>
          </cell>
          <cell r="R290">
            <v>93432</v>
          </cell>
          <cell r="S290">
            <v>223164</v>
          </cell>
          <cell r="T290">
            <v>66468</v>
          </cell>
          <cell r="U290">
            <v>0</v>
          </cell>
          <cell r="V290">
            <v>78867</v>
          </cell>
        </row>
        <row r="291">
          <cell r="A291" t="str">
            <v>21630</v>
          </cell>
          <cell r="B291" t="str">
            <v>21630</v>
          </cell>
          <cell r="C291" t="str">
            <v xml:space="preserve">Wallace County Community Center     </v>
          </cell>
          <cell r="D291">
            <v>43100</v>
          </cell>
          <cell r="E291">
            <v>7877</v>
          </cell>
          <cell r="F291">
            <v>24</v>
          </cell>
          <cell r="G291">
            <v>8760</v>
          </cell>
          <cell r="H291">
            <v>5676</v>
          </cell>
          <cell r="I291">
            <v>46</v>
          </cell>
          <cell r="J291">
            <v>28</v>
          </cell>
          <cell r="K291">
            <v>36</v>
          </cell>
          <cell r="L291">
            <v>26</v>
          </cell>
          <cell r="M291">
            <v>32584</v>
          </cell>
          <cell r="N291">
            <v>0.97130000000000005</v>
          </cell>
          <cell r="O291">
            <v>1.0302</v>
          </cell>
          <cell r="P291">
            <v>0</v>
          </cell>
          <cell r="Q291">
            <v>109138</v>
          </cell>
          <cell r="R291">
            <v>73356</v>
          </cell>
          <cell r="S291">
            <v>210105</v>
          </cell>
          <cell r="T291">
            <v>154277</v>
          </cell>
          <cell r="U291">
            <v>13875</v>
          </cell>
          <cell r="V291">
            <v>208898</v>
          </cell>
        </row>
        <row r="292">
          <cell r="A292" t="str">
            <v>21640</v>
          </cell>
          <cell r="B292" t="str">
            <v>21640</v>
          </cell>
          <cell r="C292" t="str">
            <v xml:space="preserve">Via Christi Village-Hays            </v>
          </cell>
          <cell r="D292">
            <v>43100</v>
          </cell>
          <cell r="E292">
            <v>33427</v>
          </cell>
          <cell r="F292">
            <v>96</v>
          </cell>
          <cell r="G292">
            <v>35040</v>
          </cell>
          <cell r="H292">
            <v>14257</v>
          </cell>
          <cell r="I292">
            <v>168</v>
          </cell>
          <cell r="J292">
            <v>121</v>
          </cell>
          <cell r="K292">
            <v>162</v>
          </cell>
          <cell r="L292">
            <v>96</v>
          </cell>
          <cell r="M292">
            <v>152793</v>
          </cell>
          <cell r="N292">
            <v>1.0329999999999999</v>
          </cell>
          <cell r="O292">
            <v>1.0302</v>
          </cell>
          <cell r="P292">
            <v>0</v>
          </cell>
          <cell r="Q292">
            <v>476398</v>
          </cell>
          <cell r="R292">
            <v>210741</v>
          </cell>
          <cell r="S292">
            <v>995357</v>
          </cell>
          <cell r="T292">
            <v>605680</v>
          </cell>
          <cell r="U292">
            <v>30268</v>
          </cell>
          <cell r="V292">
            <v>0</v>
          </cell>
        </row>
        <row r="293">
          <cell r="A293" t="str">
            <v>21650</v>
          </cell>
          <cell r="B293" t="str">
            <v>21650</v>
          </cell>
          <cell r="C293" t="str">
            <v xml:space="preserve">Regent Park Rehab and Healthcare    </v>
          </cell>
          <cell r="D293">
            <v>43100</v>
          </cell>
          <cell r="E293">
            <v>26541</v>
          </cell>
          <cell r="F293">
            <v>84</v>
          </cell>
          <cell r="G293">
            <v>30660</v>
          </cell>
          <cell r="H293">
            <v>1686</v>
          </cell>
          <cell r="I293">
            <v>218</v>
          </cell>
          <cell r="J293">
            <v>143</v>
          </cell>
          <cell r="K293">
            <v>213</v>
          </cell>
          <cell r="L293">
            <v>130</v>
          </cell>
          <cell r="M293">
            <v>157759</v>
          </cell>
          <cell r="N293">
            <v>1.1829000000000001</v>
          </cell>
          <cell r="O293">
            <v>1.0302</v>
          </cell>
          <cell r="P293">
            <v>0</v>
          </cell>
          <cell r="Q293">
            <v>912548</v>
          </cell>
          <cell r="R293">
            <v>116627</v>
          </cell>
          <cell r="S293">
            <v>788901</v>
          </cell>
          <cell r="T293">
            <v>787247</v>
          </cell>
          <cell r="U293">
            <v>61501</v>
          </cell>
          <cell r="V293">
            <v>0</v>
          </cell>
        </row>
        <row r="294">
          <cell r="A294" t="str">
            <v>21660</v>
          </cell>
          <cell r="B294" t="str">
            <v>21660</v>
          </cell>
          <cell r="C294" t="str">
            <v xml:space="preserve">Providence Place LTCU               </v>
          </cell>
          <cell r="D294">
            <v>43100</v>
          </cell>
          <cell r="E294">
            <v>12129</v>
          </cell>
          <cell r="F294">
            <v>45</v>
          </cell>
          <cell r="G294">
            <v>16425</v>
          </cell>
          <cell r="H294">
            <v>2731</v>
          </cell>
          <cell r="I294">
            <v>60</v>
          </cell>
          <cell r="J294">
            <v>27</v>
          </cell>
          <cell r="K294">
            <v>49</v>
          </cell>
          <cell r="L294">
            <v>47</v>
          </cell>
          <cell r="M294">
            <v>69629</v>
          </cell>
          <cell r="N294">
            <v>1.278</v>
          </cell>
          <cell r="O294">
            <v>1.0302</v>
          </cell>
          <cell r="P294">
            <v>0</v>
          </cell>
          <cell r="Q294">
            <v>166585</v>
          </cell>
          <cell r="R294">
            <v>0</v>
          </cell>
          <cell r="S294">
            <v>521617</v>
          </cell>
          <cell r="T294">
            <v>945507</v>
          </cell>
          <cell r="U294">
            <v>0</v>
          </cell>
          <cell r="V294">
            <v>8628</v>
          </cell>
        </row>
        <row r="295">
          <cell r="A295" t="str">
            <v>21670</v>
          </cell>
          <cell r="B295" t="str">
            <v>21670</v>
          </cell>
          <cell r="C295" t="str">
            <v xml:space="preserve">Avita Health &amp; Rehab of Reeds Cove  </v>
          </cell>
          <cell r="D295">
            <v>43100</v>
          </cell>
          <cell r="E295">
            <v>19510</v>
          </cell>
          <cell r="F295">
            <v>60</v>
          </cell>
          <cell r="G295">
            <v>23700</v>
          </cell>
          <cell r="H295">
            <v>9241</v>
          </cell>
          <cell r="I295">
            <v>109</v>
          </cell>
          <cell r="J295">
            <v>145</v>
          </cell>
          <cell r="K295">
            <v>83</v>
          </cell>
          <cell r="L295">
            <v>36</v>
          </cell>
          <cell r="M295">
            <v>96479</v>
          </cell>
          <cell r="N295">
            <v>1.091</v>
          </cell>
          <cell r="O295">
            <v>1.0302</v>
          </cell>
          <cell r="P295">
            <v>0</v>
          </cell>
          <cell r="Q295">
            <v>388041</v>
          </cell>
          <cell r="R295">
            <v>136833</v>
          </cell>
          <cell r="S295">
            <v>629413</v>
          </cell>
          <cell r="T295">
            <v>501602</v>
          </cell>
          <cell r="U295">
            <v>21481</v>
          </cell>
          <cell r="V295">
            <v>0</v>
          </cell>
        </row>
        <row r="296">
          <cell r="A296" t="str">
            <v>21680</v>
          </cell>
          <cell r="B296" t="str">
            <v>21680</v>
          </cell>
          <cell r="C296" t="str">
            <v xml:space="preserve">Twin Oaks Health &amp; Rehab            </v>
          </cell>
          <cell r="D296">
            <v>43100</v>
          </cell>
          <cell r="E296">
            <v>21212</v>
          </cell>
          <cell r="F296">
            <v>80</v>
          </cell>
          <cell r="G296">
            <v>29200</v>
          </cell>
          <cell r="H296">
            <v>4028</v>
          </cell>
          <cell r="I296">
            <v>118</v>
          </cell>
          <cell r="J296">
            <v>119</v>
          </cell>
          <cell r="K296">
            <v>98</v>
          </cell>
          <cell r="L296">
            <v>52</v>
          </cell>
          <cell r="M296">
            <v>111194</v>
          </cell>
          <cell r="N296">
            <v>1.1861999999999999</v>
          </cell>
          <cell r="O296">
            <v>1.0302</v>
          </cell>
          <cell r="P296">
            <v>0</v>
          </cell>
          <cell r="Q296">
            <v>509069</v>
          </cell>
          <cell r="R296">
            <v>113213</v>
          </cell>
          <cell r="S296">
            <v>492926</v>
          </cell>
          <cell r="T296">
            <v>593165</v>
          </cell>
          <cell r="U296">
            <v>0</v>
          </cell>
          <cell r="V296">
            <v>0</v>
          </cell>
        </row>
        <row r="297">
          <cell r="A297" t="str">
            <v>21690</v>
          </cell>
          <cell r="B297" t="str">
            <v>21690</v>
          </cell>
          <cell r="C297" t="str">
            <v xml:space="preserve">The Covenant Place of Lenexa        </v>
          </cell>
          <cell r="D297">
            <v>43100</v>
          </cell>
          <cell r="E297">
            <v>10901</v>
          </cell>
          <cell r="F297">
            <v>34</v>
          </cell>
          <cell r="G297">
            <v>12410</v>
          </cell>
          <cell r="H297">
            <v>4149</v>
          </cell>
          <cell r="I297">
            <v>65</v>
          </cell>
          <cell r="J297">
            <v>88</v>
          </cell>
          <cell r="K297">
            <v>69</v>
          </cell>
          <cell r="L297">
            <v>36</v>
          </cell>
          <cell r="M297">
            <v>52694</v>
          </cell>
          <cell r="N297">
            <v>1.0385</v>
          </cell>
          <cell r="O297">
            <v>1.0302</v>
          </cell>
          <cell r="P297">
            <v>0</v>
          </cell>
          <cell r="Q297">
            <v>116420</v>
          </cell>
          <cell r="R297">
            <v>169453</v>
          </cell>
          <cell r="S297">
            <v>348827</v>
          </cell>
          <cell r="T297">
            <v>221308</v>
          </cell>
          <cell r="U297">
            <v>39969</v>
          </cell>
          <cell r="V297">
            <v>140157</v>
          </cell>
        </row>
        <row r="298">
          <cell r="A298" t="str">
            <v>21700</v>
          </cell>
          <cell r="B298" t="str">
            <v>21700</v>
          </cell>
          <cell r="C298" t="str">
            <v xml:space="preserve">Via Christi Village Ridge           </v>
          </cell>
          <cell r="D298">
            <v>43100</v>
          </cell>
          <cell r="E298">
            <v>26340</v>
          </cell>
          <cell r="F298">
            <v>80</v>
          </cell>
          <cell r="G298">
            <v>29200</v>
          </cell>
          <cell r="H298">
            <v>8955</v>
          </cell>
          <cell r="I298">
            <v>137</v>
          </cell>
          <cell r="J298">
            <v>94</v>
          </cell>
          <cell r="K298">
            <v>150</v>
          </cell>
          <cell r="L298">
            <v>79</v>
          </cell>
          <cell r="M298">
            <v>130938</v>
          </cell>
          <cell r="N298">
            <v>1.1226</v>
          </cell>
          <cell r="O298">
            <v>1.0302</v>
          </cell>
          <cell r="P298">
            <v>0</v>
          </cell>
          <cell r="Q298">
            <v>674340</v>
          </cell>
          <cell r="R298">
            <v>53031</v>
          </cell>
          <cell r="S298">
            <v>830159</v>
          </cell>
          <cell r="T298">
            <v>596213</v>
          </cell>
          <cell r="U298">
            <v>28589</v>
          </cell>
          <cell r="V298">
            <v>0</v>
          </cell>
        </row>
        <row r="299">
          <cell r="A299" t="str">
            <v>21710</v>
          </cell>
          <cell r="B299" t="str">
            <v>21710</v>
          </cell>
          <cell r="C299" t="str">
            <v xml:space="preserve">Nottingham Health &amp; Rehab           </v>
          </cell>
          <cell r="D299">
            <v>43100</v>
          </cell>
          <cell r="E299">
            <v>13552</v>
          </cell>
          <cell r="F299">
            <v>40</v>
          </cell>
          <cell r="G299">
            <v>18200</v>
          </cell>
          <cell r="H299">
            <v>8339</v>
          </cell>
          <cell r="I299">
            <v>99</v>
          </cell>
          <cell r="J299">
            <v>104</v>
          </cell>
          <cell r="K299">
            <v>68</v>
          </cell>
          <cell r="L299">
            <v>36</v>
          </cell>
          <cell r="M299">
            <v>64680</v>
          </cell>
          <cell r="N299">
            <v>1.0952999999999999</v>
          </cell>
          <cell r="O299">
            <v>1.0302</v>
          </cell>
          <cell r="P299">
            <v>0</v>
          </cell>
          <cell r="Q299">
            <v>310550</v>
          </cell>
          <cell r="R299">
            <v>174458</v>
          </cell>
          <cell r="S299">
            <v>445579</v>
          </cell>
          <cell r="T299">
            <v>284744</v>
          </cell>
          <cell r="U299">
            <v>24959</v>
          </cell>
          <cell r="V299">
            <v>2734</v>
          </cell>
        </row>
        <row r="300">
          <cell r="A300" t="str">
            <v>21720</v>
          </cell>
          <cell r="B300" t="str">
            <v>21720</v>
          </cell>
          <cell r="C300" t="str">
            <v xml:space="preserve">Via Christi Village McLean, Inc.    </v>
          </cell>
          <cell r="D300">
            <v>43100</v>
          </cell>
          <cell r="E300">
            <v>11869</v>
          </cell>
          <cell r="F300">
            <v>36</v>
          </cell>
          <cell r="G300">
            <v>13140</v>
          </cell>
          <cell r="H300">
            <v>1405</v>
          </cell>
          <cell r="I300">
            <v>67</v>
          </cell>
          <cell r="J300">
            <v>57</v>
          </cell>
          <cell r="K300">
            <v>80</v>
          </cell>
          <cell r="L300">
            <v>41</v>
          </cell>
          <cell r="M300">
            <v>43087</v>
          </cell>
          <cell r="N300">
            <v>1.111</v>
          </cell>
          <cell r="O300">
            <v>1.0302</v>
          </cell>
          <cell r="P300">
            <v>0</v>
          </cell>
          <cell r="Q300">
            <v>113709</v>
          </cell>
          <cell r="R300">
            <v>38020</v>
          </cell>
          <cell r="S300">
            <v>301181</v>
          </cell>
          <cell r="T300">
            <v>423125</v>
          </cell>
          <cell r="U300">
            <v>17156</v>
          </cell>
          <cell r="V300">
            <v>0</v>
          </cell>
        </row>
        <row r="301">
          <cell r="A301" t="str">
            <v>21730</v>
          </cell>
          <cell r="B301" t="str">
            <v>21730</v>
          </cell>
          <cell r="C301" t="str">
            <v xml:space="preserve">Tallgrass Creek, Inc.               </v>
          </cell>
          <cell r="D301">
            <v>43100</v>
          </cell>
          <cell r="E301">
            <v>14440</v>
          </cell>
          <cell r="F301">
            <v>44</v>
          </cell>
          <cell r="G301">
            <v>16060</v>
          </cell>
          <cell r="H301">
            <v>0</v>
          </cell>
          <cell r="I301">
            <v>198</v>
          </cell>
          <cell r="J301">
            <v>153</v>
          </cell>
          <cell r="K301">
            <v>207</v>
          </cell>
          <cell r="L301">
            <v>109</v>
          </cell>
          <cell r="M301">
            <v>79391</v>
          </cell>
          <cell r="N301">
            <v>1.1528</v>
          </cell>
          <cell r="O301">
            <v>1.0302</v>
          </cell>
          <cell r="P301">
            <v>0</v>
          </cell>
          <cell r="Q301">
            <v>365280</v>
          </cell>
          <cell r="R301">
            <v>0</v>
          </cell>
          <cell r="S301">
            <v>721101</v>
          </cell>
          <cell r="T301">
            <v>644049</v>
          </cell>
          <cell r="U301">
            <v>0</v>
          </cell>
          <cell r="V301">
            <v>41747</v>
          </cell>
        </row>
        <row r="302">
          <cell r="A302" t="str">
            <v>21741</v>
          </cell>
          <cell r="B302" t="str">
            <v>21740</v>
          </cell>
          <cell r="C302" t="str">
            <v xml:space="preserve">Kansas City Transitional Care Ctr   </v>
          </cell>
          <cell r="D302">
            <v>42735</v>
          </cell>
          <cell r="E302">
            <v>23403</v>
          </cell>
          <cell r="F302">
            <v>96</v>
          </cell>
          <cell r="G302">
            <v>35136</v>
          </cell>
          <cell r="H302">
            <v>10255</v>
          </cell>
          <cell r="I302">
            <v>79</v>
          </cell>
          <cell r="J302">
            <v>91</v>
          </cell>
          <cell r="K302">
            <v>89</v>
          </cell>
          <cell r="L302">
            <v>41</v>
          </cell>
          <cell r="M302">
            <v>124471</v>
          </cell>
          <cell r="N302">
            <v>1.19</v>
          </cell>
          <cell r="O302">
            <v>1.0302</v>
          </cell>
          <cell r="P302">
            <v>0</v>
          </cell>
          <cell r="Q302">
            <v>669994</v>
          </cell>
          <cell r="R302">
            <v>235824</v>
          </cell>
          <cell r="S302">
            <v>571722</v>
          </cell>
          <cell r="T302">
            <v>1030782</v>
          </cell>
          <cell r="U302">
            <v>2768</v>
          </cell>
          <cell r="V302">
            <v>487885</v>
          </cell>
        </row>
        <row r="303">
          <cell r="A303" t="str">
            <v>21750</v>
          </cell>
          <cell r="B303" t="str">
            <v>21750</v>
          </cell>
          <cell r="C303" t="str">
            <v xml:space="preserve">Golden Oaks Healthcare, Inc         </v>
          </cell>
          <cell r="D303">
            <v>43100</v>
          </cell>
          <cell r="E303">
            <v>16517</v>
          </cell>
          <cell r="F303">
            <v>70</v>
          </cell>
          <cell r="G303">
            <v>25550</v>
          </cell>
          <cell r="H303">
            <v>3790</v>
          </cell>
          <cell r="I303">
            <v>135</v>
          </cell>
          <cell r="J303">
            <v>123</v>
          </cell>
          <cell r="K303">
            <v>155</v>
          </cell>
          <cell r="L303">
            <v>67</v>
          </cell>
          <cell r="M303">
            <v>108367</v>
          </cell>
          <cell r="N303">
            <v>1.4192</v>
          </cell>
          <cell r="O303">
            <v>1.0302</v>
          </cell>
          <cell r="P303">
            <v>0</v>
          </cell>
          <cell r="Q303">
            <v>623658</v>
          </cell>
          <cell r="R303">
            <v>0</v>
          </cell>
          <cell r="S303">
            <v>629187</v>
          </cell>
          <cell r="T303">
            <v>592717</v>
          </cell>
          <cell r="U303">
            <v>0</v>
          </cell>
          <cell r="V303">
            <v>133381</v>
          </cell>
        </row>
        <row r="304">
          <cell r="A304" t="str">
            <v>21760</v>
          </cell>
          <cell r="B304" t="str">
            <v>21760</v>
          </cell>
          <cell r="C304" t="str">
            <v xml:space="preserve">Maple Hills Healthcare, Inc         </v>
          </cell>
          <cell r="D304">
            <v>43100</v>
          </cell>
          <cell r="E304">
            <v>20615</v>
          </cell>
          <cell r="F304">
            <v>101</v>
          </cell>
          <cell r="G304">
            <v>36865</v>
          </cell>
          <cell r="H304">
            <v>7594</v>
          </cell>
          <cell r="I304">
            <v>125</v>
          </cell>
          <cell r="J304">
            <v>115</v>
          </cell>
          <cell r="K304">
            <v>178</v>
          </cell>
          <cell r="L304">
            <v>83</v>
          </cell>
          <cell r="M304">
            <v>124202</v>
          </cell>
          <cell r="N304">
            <v>1.1815</v>
          </cell>
          <cell r="O304">
            <v>1.0302</v>
          </cell>
          <cell r="P304">
            <v>0</v>
          </cell>
          <cell r="Q304">
            <v>440021</v>
          </cell>
          <cell r="R304">
            <v>0</v>
          </cell>
          <cell r="S304">
            <v>743256</v>
          </cell>
          <cell r="T304">
            <v>1004766</v>
          </cell>
          <cell r="U304">
            <v>0</v>
          </cell>
          <cell r="V304">
            <v>301163</v>
          </cell>
        </row>
        <row r="305">
          <cell r="A305" t="str">
            <v>21770</v>
          </cell>
          <cell r="B305" t="str">
            <v>21770</v>
          </cell>
          <cell r="C305" t="str">
            <v xml:space="preserve">Brighton Gardens of Prairie Village </v>
          </cell>
          <cell r="D305">
            <v>43100</v>
          </cell>
          <cell r="E305">
            <v>7450</v>
          </cell>
          <cell r="F305">
            <v>45</v>
          </cell>
          <cell r="G305">
            <v>16425</v>
          </cell>
          <cell r="H305">
            <v>164</v>
          </cell>
          <cell r="I305">
            <v>76</v>
          </cell>
          <cell r="J305">
            <v>61</v>
          </cell>
          <cell r="K305">
            <v>73</v>
          </cell>
          <cell r="L305">
            <v>46</v>
          </cell>
          <cell r="M305">
            <v>41825</v>
          </cell>
          <cell r="N305">
            <v>1.2512000000000001</v>
          </cell>
          <cell r="O305">
            <v>1.0302</v>
          </cell>
          <cell r="P305">
            <v>0</v>
          </cell>
          <cell r="Q305">
            <v>337210</v>
          </cell>
          <cell r="R305">
            <v>6957</v>
          </cell>
          <cell r="S305">
            <v>366095</v>
          </cell>
          <cell r="T305">
            <v>126482</v>
          </cell>
          <cell r="U305">
            <v>0</v>
          </cell>
          <cell r="V305">
            <v>0</v>
          </cell>
        </row>
        <row r="306">
          <cell r="A306" t="str">
            <v>21780</v>
          </cell>
          <cell r="B306" t="str">
            <v>21780</v>
          </cell>
          <cell r="C306" t="str">
            <v xml:space="preserve">Two Trails Healthcare, Inc          </v>
          </cell>
          <cell r="D306">
            <v>43100</v>
          </cell>
          <cell r="E306">
            <v>18685</v>
          </cell>
          <cell r="F306">
            <v>70</v>
          </cell>
          <cell r="G306">
            <v>25550</v>
          </cell>
          <cell r="H306">
            <v>8389</v>
          </cell>
          <cell r="I306">
            <v>100</v>
          </cell>
          <cell r="J306">
            <v>96</v>
          </cell>
          <cell r="K306">
            <v>147</v>
          </cell>
          <cell r="L306">
            <v>65</v>
          </cell>
          <cell r="M306">
            <v>105905</v>
          </cell>
          <cell r="N306">
            <v>1.2716000000000001</v>
          </cell>
          <cell r="O306">
            <v>1.0302</v>
          </cell>
          <cell r="P306">
            <v>0</v>
          </cell>
          <cell r="Q306">
            <v>712646</v>
          </cell>
          <cell r="R306">
            <v>0</v>
          </cell>
          <cell r="S306">
            <v>562661</v>
          </cell>
          <cell r="T306">
            <v>580216</v>
          </cell>
          <cell r="U306">
            <v>0</v>
          </cell>
          <cell r="V306">
            <v>88306</v>
          </cell>
        </row>
        <row r="307">
          <cell r="A307" t="str">
            <v>21790</v>
          </cell>
          <cell r="B307" t="str">
            <v>21790</v>
          </cell>
          <cell r="C307" t="str">
            <v xml:space="preserve">Stratford Commons Rehab &amp; HCC       </v>
          </cell>
          <cell r="D307">
            <v>43100</v>
          </cell>
          <cell r="E307">
            <v>11944</v>
          </cell>
          <cell r="F307">
            <v>45</v>
          </cell>
          <cell r="G307">
            <v>16425</v>
          </cell>
          <cell r="H307">
            <v>3141</v>
          </cell>
          <cell r="I307">
            <v>70</v>
          </cell>
          <cell r="J307">
            <v>127</v>
          </cell>
          <cell r="K307">
            <v>71</v>
          </cell>
          <cell r="L307">
            <v>24</v>
          </cell>
          <cell r="M307">
            <v>57228</v>
          </cell>
          <cell r="N307">
            <v>1.1256999999999999</v>
          </cell>
          <cell r="O307">
            <v>1.0302</v>
          </cell>
          <cell r="P307">
            <v>0</v>
          </cell>
          <cell r="Q307">
            <v>272393</v>
          </cell>
          <cell r="R307">
            <v>107609</v>
          </cell>
          <cell r="S307">
            <v>357533</v>
          </cell>
          <cell r="T307">
            <v>736676</v>
          </cell>
          <cell r="U307">
            <v>0</v>
          </cell>
          <cell r="V307">
            <v>78921</v>
          </cell>
        </row>
        <row r="308">
          <cell r="A308" t="str">
            <v>21810</v>
          </cell>
          <cell r="B308" t="str">
            <v>21810</v>
          </cell>
          <cell r="C308" t="str">
            <v xml:space="preserve">The Healthcare Resort of Topeka     </v>
          </cell>
          <cell r="D308">
            <v>43100</v>
          </cell>
          <cell r="E308">
            <v>11938</v>
          </cell>
          <cell r="F308">
            <v>70</v>
          </cell>
          <cell r="G308">
            <v>25550</v>
          </cell>
          <cell r="H308">
            <v>1755</v>
          </cell>
          <cell r="I308">
            <v>83</v>
          </cell>
          <cell r="J308">
            <v>65</v>
          </cell>
          <cell r="K308">
            <v>148</v>
          </cell>
          <cell r="L308">
            <v>54</v>
          </cell>
          <cell r="M308">
            <v>80913</v>
          </cell>
          <cell r="N308">
            <v>1.4231</v>
          </cell>
          <cell r="O308">
            <v>1.0302</v>
          </cell>
          <cell r="P308">
            <v>0</v>
          </cell>
          <cell r="Q308">
            <v>350519</v>
          </cell>
          <cell r="R308">
            <v>0</v>
          </cell>
          <cell r="S308">
            <v>529455</v>
          </cell>
          <cell r="T308">
            <v>359293</v>
          </cell>
          <cell r="U308">
            <v>0</v>
          </cell>
          <cell r="V308">
            <v>107554</v>
          </cell>
        </row>
        <row r="309">
          <cell r="A309" t="str">
            <v>21820</v>
          </cell>
          <cell r="B309" t="str">
            <v>21820</v>
          </cell>
          <cell r="C309" t="str">
            <v xml:space="preserve">The Healthcare Resort of Leawood    </v>
          </cell>
          <cell r="D309">
            <v>43100</v>
          </cell>
          <cell r="E309">
            <v>12431</v>
          </cell>
          <cell r="F309">
            <v>70</v>
          </cell>
          <cell r="G309">
            <v>25550</v>
          </cell>
          <cell r="H309">
            <v>1410</v>
          </cell>
          <cell r="I309">
            <v>43</v>
          </cell>
          <cell r="J309">
            <v>100</v>
          </cell>
          <cell r="K309">
            <v>132</v>
          </cell>
          <cell r="L309">
            <v>27</v>
          </cell>
          <cell r="M309">
            <v>78543</v>
          </cell>
          <cell r="N309">
            <v>1.216</v>
          </cell>
          <cell r="O309">
            <v>1.0302</v>
          </cell>
          <cell r="P309">
            <v>0</v>
          </cell>
          <cell r="Q309">
            <v>495714</v>
          </cell>
          <cell r="R309">
            <v>0</v>
          </cell>
          <cell r="S309">
            <v>460705</v>
          </cell>
          <cell r="T309">
            <v>566502</v>
          </cell>
          <cell r="U309">
            <v>0</v>
          </cell>
          <cell r="V309">
            <v>131202</v>
          </cell>
        </row>
        <row r="310">
          <cell r="A310" t="str">
            <v>21840</v>
          </cell>
          <cell r="B310" t="str">
            <v>21840</v>
          </cell>
          <cell r="C310" t="str">
            <v xml:space="preserve">Brookdale Rosehill                  </v>
          </cell>
          <cell r="D310">
            <v>43524</v>
          </cell>
          <cell r="E310">
            <v>26420</v>
          </cell>
          <cell r="F310">
            <v>92</v>
          </cell>
          <cell r="G310">
            <v>33580</v>
          </cell>
          <cell r="H310">
            <v>3650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135878</v>
          </cell>
          <cell r="N310">
            <v>1.0302</v>
          </cell>
          <cell r="O310">
            <v>1.0302</v>
          </cell>
          <cell r="P310">
            <v>0</v>
          </cell>
          <cell r="Q310">
            <v>625733</v>
          </cell>
          <cell r="R310">
            <v>1111</v>
          </cell>
          <cell r="S310">
            <v>937105</v>
          </cell>
          <cell r="T310">
            <v>1425575</v>
          </cell>
          <cell r="U310">
            <v>50471</v>
          </cell>
          <cell r="V310">
            <v>0</v>
          </cell>
        </row>
        <row r="311">
          <cell r="A311" t="str">
            <v>25204</v>
          </cell>
          <cell r="B311" t="str">
            <v>25204</v>
          </cell>
          <cell r="C311" t="str">
            <v>Good Samaritan Society-Cheyenne Cnty</v>
          </cell>
          <cell r="D311">
            <v>43100</v>
          </cell>
          <cell r="E311">
            <v>9739</v>
          </cell>
          <cell r="F311">
            <v>30</v>
          </cell>
          <cell r="G311">
            <v>11855</v>
          </cell>
          <cell r="H311">
            <v>5047</v>
          </cell>
          <cell r="I311">
            <v>34</v>
          </cell>
          <cell r="J311">
            <v>10</v>
          </cell>
          <cell r="K311">
            <v>38</v>
          </cell>
          <cell r="L311">
            <v>27</v>
          </cell>
          <cell r="M311">
            <v>44468</v>
          </cell>
          <cell r="N311">
            <v>0.96599999999999997</v>
          </cell>
          <cell r="O311">
            <v>1.0302</v>
          </cell>
          <cell r="P311">
            <v>0</v>
          </cell>
          <cell r="Q311">
            <v>121782</v>
          </cell>
          <cell r="R311">
            <v>36913</v>
          </cell>
          <cell r="S311">
            <v>295098</v>
          </cell>
          <cell r="T311">
            <v>250233</v>
          </cell>
          <cell r="U311">
            <v>39063</v>
          </cell>
          <cell r="V311">
            <v>253271</v>
          </cell>
        </row>
        <row r="312">
          <cell r="A312" t="str">
            <v>25251</v>
          </cell>
          <cell r="B312" t="str">
            <v>25251</v>
          </cell>
          <cell r="C312" t="str">
            <v xml:space="preserve">Pioneer Lodge                       </v>
          </cell>
          <cell r="D312">
            <v>43100</v>
          </cell>
          <cell r="E312">
            <v>8779</v>
          </cell>
          <cell r="F312">
            <v>27</v>
          </cell>
          <cell r="G312">
            <v>9855</v>
          </cell>
          <cell r="H312">
            <v>5250</v>
          </cell>
          <cell r="I312">
            <v>40</v>
          </cell>
          <cell r="J312">
            <v>18</v>
          </cell>
          <cell r="K312">
            <v>43</v>
          </cell>
          <cell r="L312">
            <v>27</v>
          </cell>
          <cell r="M312">
            <v>31526</v>
          </cell>
          <cell r="N312">
            <v>0.87019999999999997</v>
          </cell>
          <cell r="O312">
            <v>1.0302</v>
          </cell>
          <cell r="P312">
            <v>0</v>
          </cell>
          <cell r="Q312">
            <v>62393</v>
          </cell>
          <cell r="R312">
            <v>121533</v>
          </cell>
          <cell r="S312">
            <v>112041</v>
          </cell>
          <cell r="T312">
            <v>304941</v>
          </cell>
          <cell r="U312">
            <v>11859</v>
          </cell>
          <cell r="V312">
            <v>65593</v>
          </cell>
        </row>
        <row r="313">
          <cell r="A313" t="str">
            <v>25395</v>
          </cell>
          <cell r="B313" t="str">
            <v>25395</v>
          </cell>
          <cell r="C313" t="str">
            <v xml:space="preserve">Good Samaritan Society-Decatur Co.  </v>
          </cell>
          <cell r="D313">
            <v>43100</v>
          </cell>
          <cell r="E313">
            <v>14196</v>
          </cell>
          <cell r="F313">
            <v>45</v>
          </cell>
          <cell r="G313">
            <v>16425</v>
          </cell>
          <cell r="H313">
            <v>5908</v>
          </cell>
          <cell r="I313">
            <v>73</v>
          </cell>
          <cell r="J313">
            <v>22</v>
          </cell>
          <cell r="K313">
            <v>71</v>
          </cell>
          <cell r="L313">
            <v>57</v>
          </cell>
          <cell r="M313">
            <v>64757</v>
          </cell>
          <cell r="N313">
            <v>0.91690000000000005</v>
          </cell>
          <cell r="O313">
            <v>1.0302</v>
          </cell>
          <cell r="P313">
            <v>0</v>
          </cell>
          <cell r="Q313">
            <v>170172</v>
          </cell>
          <cell r="R313">
            <v>34358</v>
          </cell>
          <cell r="S313">
            <v>518338</v>
          </cell>
          <cell r="T313">
            <v>400211</v>
          </cell>
          <cell r="U313">
            <v>32287</v>
          </cell>
          <cell r="V313">
            <v>12007</v>
          </cell>
        </row>
        <row r="314">
          <cell r="A314" t="str">
            <v>25485</v>
          </cell>
          <cell r="B314" t="str">
            <v>25485</v>
          </cell>
          <cell r="C314" t="str">
            <v xml:space="preserve">Good Samaritan Society-Ellis        </v>
          </cell>
          <cell r="D314">
            <v>43100</v>
          </cell>
          <cell r="E314">
            <v>14073</v>
          </cell>
          <cell r="F314">
            <v>45</v>
          </cell>
          <cell r="G314">
            <v>16425</v>
          </cell>
          <cell r="H314">
            <v>7864</v>
          </cell>
          <cell r="I314">
            <v>54</v>
          </cell>
          <cell r="J314">
            <v>30</v>
          </cell>
          <cell r="K314">
            <v>54</v>
          </cell>
          <cell r="L314">
            <v>34</v>
          </cell>
          <cell r="M314">
            <v>55873</v>
          </cell>
          <cell r="N314">
            <v>1.0517000000000001</v>
          </cell>
          <cell r="O314">
            <v>1.0302</v>
          </cell>
          <cell r="P314">
            <v>0</v>
          </cell>
          <cell r="Q314">
            <v>216566</v>
          </cell>
          <cell r="R314">
            <v>66719</v>
          </cell>
          <cell r="S314">
            <v>365433</v>
          </cell>
          <cell r="T314">
            <v>252937</v>
          </cell>
          <cell r="U314">
            <v>19530</v>
          </cell>
          <cell r="V314">
            <v>58434</v>
          </cell>
        </row>
        <row r="315">
          <cell r="A315" t="str">
            <v>25531</v>
          </cell>
          <cell r="B315" t="str">
            <v>25531</v>
          </cell>
          <cell r="C315" t="str">
            <v xml:space="preserve">Dawson Place, Inc.                  </v>
          </cell>
          <cell r="D315">
            <v>43100</v>
          </cell>
          <cell r="E315">
            <v>12308</v>
          </cell>
          <cell r="F315">
            <v>36</v>
          </cell>
          <cell r="G315">
            <v>13140</v>
          </cell>
          <cell r="H315">
            <v>8920</v>
          </cell>
          <cell r="I315">
            <v>50</v>
          </cell>
          <cell r="J315">
            <v>34</v>
          </cell>
          <cell r="K315">
            <v>59</v>
          </cell>
          <cell r="L315">
            <v>35</v>
          </cell>
          <cell r="M315">
            <v>58011</v>
          </cell>
          <cell r="N315">
            <v>0.91569999999999996</v>
          </cell>
          <cell r="O315">
            <v>1.0302</v>
          </cell>
          <cell r="P315">
            <v>0</v>
          </cell>
          <cell r="Q315">
            <v>65267</v>
          </cell>
          <cell r="R315">
            <v>29475</v>
          </cell>
          <cell r="S315">
            <v>443647</v>
          </cell>
          <cell r="T315">
            <v>313323</v>
          </cell>
          <cell r="U315">
            <v>32821</v>
          </cell>
          <cell r="V315">
            <v>24783</v>
          </cell>
        </row>
        <row r="316">
          <cell r="A316" t="str">
            <v>25733</v>
          </cell>
          <cell r="B316" t="str">
            <v>25733</v>
          </cell>
          <cell r="C316" t="str">
            <v xml:space="preserve">Good Samaritan Society-Parsons      </v>
          </cell>
          <cell r="D316">
            <v>43100</v>
          </cell>
          <cell r="E316">
            <v>18376</v>
          </cell>
          <cell r="F316">
            <v>54</v>
          </cell>
          <cell r="G316">
            <v>19710</v>
          </cell>
          <cell r="H316">
            <v>13613</v>
          </cell>
          <cell r="I316">
            <v>63</v>
          </cell>
          <cell r="J316">
            <v>29</v>
          </cell>
          <cell r="K316">
            <v>58</v>
          </cell>
          <cell r="L316">
            <v>46</v>
          </cell>
          <cell r="M316">
            <v>77175</v>
          </cell>
          <cell r="N316">
            <v>0.98770000000000002</v>
          </cell>
          <cell r="O316">
            <v>1.0302</v>
          </cell>
          <cell r="P316">
            <v>0</v>
          </cell>
          <cell r="Q316">
            <v>224428</v>
          </cell>
          <cell r="R316">
            <v>96220</v>
          </cell>
          <cell r="S316">
            <v>478831</v>
          </cell>
          <cell r="T316">
            <v>306636</v>
          </cell>
          <cell r="U316">
            <v>33182</v>
          </cell>
          <cell r="V316">
            <v>6000</v>
          </cell>
        </row>
        <row r="317">
          <cell r="A317" t="str">
            <v>25913</v>
          </cell>
          <cell r="B317" t="str">
            <v>25913</v>
          </cell>
          <cell r="C317" t="str">
            <v xml:space="preserve">Pleasant View Home                  </v>
          </cell>
          <cell r="D317">
            <v>43100</v>
          </cell>
          <cell r="E317">
            <v>41160</v>
          </cell>
          <cell r="F317">
            <v>122</v>
          </cell>
          <cell r="G317">
            <v>44892</v>
          </cell>
          <cell r="H317">
            <v>20222</v>
          </cell>
          <cell r="I317">
            <v>235</v>
          </cell>
          <cell r="J317">
            <v>151</v>
          </cell>
          <cell r="K317">
            <v>182</v>
          </cell>
          <cell r="L317">
            <v>121</v>
          </cell>
          <cell r="M317">
            <v>179314</v>
          </cell>
          <cell r="N317">
            <v>0.8952</v>
          </cell>
          <cell r="O317">
            <v>1.0302</v>
          </cell>
          <cell r="P317">
            <v>0</v>
          </cell>
          <cell r="Q317">
            <v>710946</v>
          </cell>
          <cell r="R317">
            <v>0</v>
          </cell>
          <cell r="S317">
            <v>1339983</v>
          </cell>
          <cell r="T317">
            <v>797058</v>
          </cell>
          <cell r="U317">
            <v>50099</v>
          </cell>
          <cell r="V317">
            <v>354616</v>
          </cell>
        </row>
        <row r="318">
          <cell r="A318" t="str">
            <v>25935</v>
          </cell>
          <cell r="B318" t="str">
            <v>25935</v>
          </cell>
          <cell r="C318" t="str">
            <v xml:space="preserve">The Cedars, Inc.                    </v>
          </cell>
          <cell r="D318">
            <v>43100</v>
          </cell>
          <cell r="E318">
            <v>32456</v>
          </cell>
          <cell r="F318">
            <v>102</v>
          </cell>
          <cell r="G318">
            <v>37230</v>
          </cell>
          <cell r="H318">
            <v>13144</v>
          </cell>
          <cell r="I318">
            <v>237</v>
          </cell>
          <cell r="J318">
            <v>181</v>
          </cell>
          <cell r="K318">
            <v>223</v>
          </cell>
          <cell r="L318">
            <v>163</v>
          </cell>
          <cell r="M318">
            <v>159757</v>
          </cell>
          <cell r="N318">
            <v>0.97960000000000003</v>
          </cell>
          <cell r="O318">
            <v>1.0302</v>
          </cell>
          <cell r="P318">
            <v>0</v>
          </cell>
          <cell r="Q318">
            <v>744614</v>
          </cell>
          <cell r="R318">
            <v>930641</v>
          </cell>
          <cell r="S318">
            <v>697967</v>
          </cell>
          <cell r="T318">
            <v>344442</v>
          </cell>
          <cell r="U318">
            <v>0</v>
          </cell>
          <cell r="V318">
            <v>48865</v>
          </cell>
        </row>
        <row r="319">
          <cell r="A319" t="str">
            <v>25982</v>
          </cell>
          <cell r="B319" t="str">
            <v>25982</v>
          </cell>
          <cell r="C319" t="str">
            <v xml:space="preserve">Meade District Hospital, LTCU       </v>
          </cell>
          <cell r="D319">
            <v>43100</v>
          </cell>
          <cell r="E319">
            <v>13818</v>
          </cell>
          <cell r="F319">
            <v>45</v>
          </cell>
          <cell r="G319">
            <v>16425</v>
          </cell>
          <cell r="H319">
            <v>5672</v>
          </cell>
          <cell r="I319">
            <v>76</v>
          </cell>
          <cell r="J319">
            <v>34</v>
          </cell>
          <cell r="K319">
            <v>71</v>
          </cell>
          <cell r="L319">
            <v>62</v>
          </cell>
          <cell r="M319">
            <v>89766</v>
          </cell>
          <cell r="N319">
            <v>0.84940000000000004</v>
          </cell>
          <cell r="O319">
            <v>1.0302</v>
          </cell>
          <cell r="P319">
            <v>0</v>
          </cell>
          <cell r="Q319">
            <v>127621</v>
          </cell>
          <cell r="R319">
            <v>0</v>
          </cell>
          <cell r="S319">
            <v>865451</v>
          </cell>
          <cell r="T319">
            <v>422693</v>
          </cell>
          <cell r="U319">
            <v>62495</v>
          </cell>
          <cell r="V319">
            <v>27150</v>
          </cell>
        </row>
        <row r="320">
          <cell r="A320" t="str">
            <v>26238</v>
          </cell>
          <cell r="B320" t="str">
            <v>26238</v>
          </cell>
          <cell r="C320" t="str">
            <v xml:space="preserve">Apostolic Christian Home            </v>
          </cell>
          <cell r="D320">
            <v>43100</v>
          </cell>
          <cell r="E320">
            <v>30141</v>
          </cell>
          <cell r="F320">
            <v>86</v>
          </cell>
          <cell r="G320">
            <v>31390</v>
          </cell>
          <cell r="H320">
            <v>10455</v>
          </cell>
          <cell r="I320">
            <v>126</v>
          </cell>
          <cell r="J320">
            <v>61</v>
          </cell>
          <cell r="K320">
            <v>140</v>
          </cell>
          <cell r="L320">
            <v>91</v>
          </cell>
          <cell r="M320">
            <v>107175</v>
          </cell>
          <cell r="N320">
            <v>0.97589999999999999</v>
          </cell>
          <cell r="O320">
            <v>1.0302</v>
          </cell>
          <cell r="P320">
            <v>0</v>
          </cell>
          <cell r="Q320">
            <v>603932</v>
          </cell>
          <cell r="R320">
            <v>22089</v>
          </cell>
          <cell r="S320">
            <v>853039</v>
          </cell>
          <cell r="T320">
            <v>589568</v>
          </cell>
          <cell r="U320">
            <v>91388</v>
          </cell>
          <cell r="V320">
            <v>0</v>
          </cell>
        </row>
        <row r="321">
          <cell r="A321" t="str">
            <v>26423</v>
          </cell>
          <cell r="B321" t="str">
            <v>26423</v>
          </cell>
          <cell r="C321" t="str">
            <v xml:space="preserve">Onaga Operator, LLC                 </v>
          </cell>
          <cell r="D321">
            <v>43100</v>
          </cell>
          <cell r="E321">
            <v>13148</v>
          </cell>
          <cell r="F321">
            <v>40</v>
          </cell>
          <cell r="G321">
            <v>14600</v>
          </cell>
          <cell r="H321">
            <v>10813</v>
          </cell>
          <cell r="I321">
            <v>1</v>
          </cell>
          <cell r="J321">
            <v>19</v>
          </cell>
          <cell r="K321">
            <v>13</v>
          </cell>
          <cell r="L321">
            <v>1</v>
          </cell>
          <cell r="M321">
            <v>45606</v>
          </cell>
          <cell r="N321">
            <v>1.2645999999999999</v>
          </cell>
          <cell r="O321">
            <v>1.0302</v>
          </cell>
          <cell r="P321">
            <v>0</v>
          </cell>
          <cell r="Q321">
            <v>169271</v>
          </cell>
          <cell r="R321">
            <v>85181</v>
          </cell>
          <cell r="S321">
            <v>236371</v>
          </cell>
          <cell r="T321">
            <v>311455</v>
          </cell>
          <cell r="U321">
            <v>0</v>
          </cell>
          <cell r="V321">
            <v>0</v>
          </cell>
        </row>
        <row r="322">
          <cell r="A322" t="str">
            <v>26442</v>
          </cell>
          <cell r="B322" t="str">
            <v>26442</v>
          </cell>
          <cell r="C322" t="str">
            <v xml:space="preserve">Good Samaritan Society-Valley Vista </v>
          </cell>
          <cell r="D322">
            <v>43100</v>
          </cell>
          <cell r="E322">
            <v>16746</v>
          </cell>
          <cell r="F322">
            <v>50</v>
          </cell>
          <cell r="G322">
            <v>18250</v>
          </cell>
          <cell r="H322">
            <v>7908</v>
          </cell>
          <cell r="I322">
            <v>84</v>
          </cell>
          <cell r="J322">
            <v>31</v>
          </cell>
          <cell r="K322">
            <v>81</v>
          </cell>
          <cell r="L322">
            <v>60</v>
          </cell>
          <cell r="M322">
            <v>68758</v>
          </cell>
          <cell r="N322">
            <v>0.96709999999999996</v>
          </cell>
          <cell r="O322">
            <v>1.0302</v>
          </cell>
          <cell r="P322">
            <v>0</v>
          </cell>
          <cell r="Q322">
            <v>311489</v>
          </cell>
          <cell r="R322">
            <v>191846</v>
          </cell>
          <cell r="S322">
            <v>300244</v>
          </cell>
          <cell r="T322">
            <v>414112</v>
          </cell>
          <cell r="U322">
            <v>10440</v>
          </cell>
          <cell r="V322">
            <v>6668</v>
          </cell>
        </row>
        <row r="323">
          <cell r="A323" t="str">
            <v>26464</v>
          </cell>
          <cell r="B323" t="str">
            <v>26464</v>
          </cell>
          <cell r="C323" t="str">
            <v xml:space="preserve">Good Samaritan Society-Atwood       </v>
          </cell>
          <cell r="D323">
            <v>43100</v>
          </cell>
          <cell r="E323">
            <v>11783</v>
          </cell>
          <cell r="F323">
            <v>40</v>
          </cell>
          <cell r="G323">
            <v>14600</v>
          </cell>
          <cell r="H323">
            <v>5482</v>
          </cell>
          <cell r="I323">
            <v>53</v>
          </cell>
          <cell r="J323">
            <v>26</v>
          </cell>
          <cell r="K323">
            <v>50</v>
          </cell>
          <cell r="L323">
            <v>33</v>
          </cell>
          <cell r="M323">
            <v>53084</v>
          </cell>
          <cell r="N323">
            <v>0.99780000000000002</v>
          </cell>
          <cell r="O323">
            <v>1.0302</v>
          </cell>
          <cell r="P323">
            <v>0</v>
          </cell>
          <cell r="Q323">
            <v>169671</v>
          </cell>
          <cell r="R323">
            <v>41165</v>
          </cell>
          <cell r="S323">
            <v>447160</v>
          </cell>
          <cell r="T323">
            <v>358361</v>
          </cell>
          <cell r="U323">
            <v>0</v>
          </cell>
          <cell r="V323">
            <v>20724</v>
          </cell>
        </row>
        <row r="324">
          <cell r="A324" t="str">
            <v>26565</v>
          </cell>
          <cell r="B324" t="str">
            <v>26565</v>
          </cell>
          <cell r="C324" t="str">
            <v xml:space="preserve">Buhler Sunshine Home, Inc.          </v>
          </cell>
          <cell r="D324">
            <v>43100</v>
          </cell>
          <cell r="E324">
            <v>18557</v>
          </cell>
          <cell r="F324">
            <v>55</v>
          </cell>
          <cell r="G324">
            <v>20075</v>
          </cell>
          <cell r="H324">
            <v>10478</v>
          </cell>
          <cell r="I324">
            <v>131</v>
          </cell>
          <cell r="J324">
            <v>68</v>
          </cell>
          <cell r="K324">
            <v>122</v>
          </cell>
          <cell r="L324">
            <v>77</v>
          </cell>
          <cell r="M324">
            <v>102993</v>
          </cell>
          <cell r="N324">
            <v>0.94579999999999997</v>
          </cell>
          <cell r="O324">
            <v>1.0302</v>
          </cell>
          <cell r="P324">
            <v>0</v>
          </cell>
          <cell r="Q324">
            <v>207886</v>
          </cell>
          <cell r="R324">
            <v>0</v>
          </cell>
          <cell r="S324">
            <v>861525</v>
          </cell>
          <cell r="T324">
            <v>429820</v>
          </cell>
          <cell r="U324">
            <v>35463</v>
          </cell>
          <cell r="V324">
            <v>0</v>
          </cell>
        </row>
        <row r="325">
          <cell r="A325" t="str">
            <v>26622</v>
          </cell>
          <cell r="B325" t="str">
            <v>26622</v>
          </cell>
          <cell r="C325" t="str">
            <v xml:space="preserve">Sterling Presbyterian Manor         </v>
          </cell>
          <cell r="D325">
            <v>43100</v>
          </cell>
          <cell r="E325">
            <v>13197</v>
          </cell>
          <cell r="F325">
            <v>55</v>
          </cell>
          <cell r="G325">
            <v>20075</v>
          </cell>
          <cell r="H325">
            <v>6363</v>
          </cell>
          <cell r="I325">
            <v>61</v>
          </cell>
          <cell r="J325">
            <v>41</v>
          </cell>
          <cell r="K325">
            <v>56</v>
          </cell>
          <cell r="L325">
            <v>40</v>
          </cell>
          <cell r="M325">
            <v>66603</v>
          </cell>
          <cell r="N325">
            <v>0.94430000000000003</v>
          </cell>
          <cell r="O325">
            <v>1.0302</v>
          </cell>
          <cell r="P325">
            <v>0</v>
          </cell>
          <cell r="Q325">
            <v>298383</v>
          </cell>
          <cell r="R325">
            <v>106422</v>
          </cell>
          <cell r="S325">
            <v>412508</v>
          </cell>
          <cell r="T325">
            <v>353248</v>
          </cell>
          <cell r="U325">
            <v>9190</v>
          </cell>
          <cell r="V325">
            <v>0</v>
          </cell>
        </row>
        <row r="326">
          <cell r="A326" t="str">
            <v>26666</v>
          </cell>
          <cell r="B326" t="str">
            <v>26666</v>
          </cell>
          <cell r="C326" t="str">
            <v xml:space="preserve">Rooks County Senior Services, Inc.  </v>
          </cell>
          <cell r="D326">
            <v>43100</v>
          </cell>
          <cell r="E326">
            <v>10561</v>
          </cell>
          <cell r="F326">
            <v>37</v>
          </cell>
          <cell r="G326">
            <v>13505</v>
          </cell>
          <cell r="H326">
            <v>5147</v>
          </cell>
          <cell r="I326">
            <v>61</v>
          </cell>
          <cell r="J326">
            <v>60</v>
          </cell>
          <cell r="K326">
            <v>62</v>
          </cell>
          <cell r="L326">
            <v>34</v>
          </cell>
          <cell r="M326">
            <v>50215</v>
          </cell>
          <cell r="N326">
            <v>1.0303</v>
          </cell>
          <cell r="O326">
            <v>1.0302</v>
          </cell>
          <cell r="P326">
            <v>0</v>
          </cell>
          <cell r="Q326">
            <v>205894</v>
          </cell>
          <cell r="R326">
            <v>48250</v>
          </cell>
          <cell r="S326">
            <v>338847</v>
          </cell>
          <cell r="T326">
            <v>148216</v>
          </cell>
          <cell r="U326">
            <v>24658</v>
          </cell>
          <cell r="V326">
            <v>0</v>
          </cell>
        </row>
        <row r="327">
          <cell r="A327" t="str">
            <v>27217</v>
          </cell>
          <cell r="B327" t="str">
            <v>27217</v>
          </cell>
          <cell r="C327" t="str">
            <v xml:space="preserve">Spring View Manor                   </v>
          </cell>
          <cell r="D327">
            <v>43100</v>
          </cell>
          <cell r="E327">
            <v>11041</v>
          </cell>
          <cell r="F327">
            <v>45</v>
          </cell>
          <cell r="G327">
            <v>16425</v>
          </cell>
          <cell r="H327">
            <v>6193</v>
          </cell>
          <cell r="I327">
            <v>89</v>
          </cell>
          <cell r="J327">
            <v>41</v>
          </cell>
          <cell r="K327">
            <v>77</v>
          </cell>
          <cell r="L327">
            <v>53</v>
          </cell>
          <cell r="M327">
            <v>43983</v>
          </cell>
          <cell r="N327">
            <v>0.94610000000000005</v>
          </cell>
          <cell r="O327">
            <v>1.0302</v>
          </cell>
          <cell r="P327">
            <v>0</v>
          </cell>
          <cell r="Q327">
            <v>176280</v>
          </cell>
          <cell r="R327">
            <v>0</v>
          </cell>
          <cell r="S327">
            <v>316354</v>
          </cell>
          <cell r="T327">
            <v>148478</v>
          </cell>
          <cell r="U327">
            <v>0</v>
          </cell>
          <cell r="V327">
            <v>90854</v>
          </cell>
        </row>
        <row r="328">
          <cell r="A328" t="str">
            <v>27555</v>
          </cell>
          <cell r="B328" t="str">
            <v>27555</v>
          </cell>
          <cell r="C328" t="str">
            <v xml:space="preserve">Frankfort Community Care Home, Inc. </v>
          </cell>
          <cell r="D328">
            <v>43100</v>
          </cell>
          <cell r="E328">
            <v>12823</v>
          </cell>
          <cell r="F328">
            <v>43</v>
          </cell>
          <cell r="G328">
            <v>15695</v>
          </cell>
          <cell r="H328">
            <v>6156</v>
          </cell>
          <cell r="I328">
            <v>47</v>
          </cell>
          <cell r="J328">
            <v>23</v>
          </cell>
          <cell r="K328">
            <v>52</v>
          </cell>
          <cell r="L328">
            <v>31</v>
          </cell>
          <cell r="M328">
            <v>43106</v>
          </cell>
          <cell r="N328">
            <v>0.93730000000000002</v>
          </cell>
          <cell r="O328">
            <v>1.0302</v>
          </cell>
          <cell r="P328">
            <v>0</v>
          </cell>
          <cell r="Q328">
            <v>109244</v>
          </cell>
          <cell r="R328">
            <v>67221</v>
          </cell>
          <cell r="S328">
            <v>254650</v>
          </cell>
          <cell r="T328">
            <v>238365</v>
          </cell>
          <cell r="U328">
            <v>27754</v>
          </cell>
          <cell r="V328">
            <v>107996</v>
          </cell>
        </row>
        <row r="329">
          <cell r="A329" t="str">
            <v>27566</v>
          </cell>
          <cell r="B329" t="str">
            <v>27566</v>
          </cell>
          <cell r="C329" t="str">
            <v xml:space="preserve">Sandstone Heights Nursing Home      </v>
          </cell>
          <cell r="D329">
            <v>43100</v>
          </cell>
          <cell r="E329">
            <v>10936</v>
          </cell>
          <cell r="F329">
            <v>36</v>
          </cell>
          <cell r="G329">
            <v>13140</v>
          </cell>
          <cell r="H329">
            <v>5377</v>
          </cell>
          <cell r="I329">
            <v>62</v>
          </cell>
          <cell r="J329">
            <v>42</v>
          </cell>
          <cell r="K329">
            <v>59</v>
          </cell>
          <cell r="L329">
            <v>32</v>
          </cell>
          <cell r="M329">
            <v>55783</v>
          </cell>
          <cell r="N329">
            <v>0.96779999999999999</v>
          </cell>
          <cell r="O329">
            <v>1.0302</v>
          </cell>
          <cell r="P329">
            <v>0</v>
          </cell>
          <cell r="Q329">
            <v>200160</v>
          </cell>
          <cell r="R329">
            <v>106758</v>
          </cell>
          <cell r="S329">
            <v>290609</v>
          </cell>
          <cell r="T329">
            <v>282644</v>
          </cell>
          <cell r="U329">
            <v>3820</v>
          </cell>
          <cell r="V329">
            <v>170918</v>
          </cell>
        </row>
        <row r="330">
          <cell r="A330" t="str">
            <v>27578</v>
          </cell>
          <cell r="B330" t="str">
            <v>27578</v>
          </cell>
          <cell r="C330" t="str">
            <v xml:space="preserve">Osage Nursing &amp; Rehab Center        </v>
          </cell>
          <cell r="D330">
            <v>43100</v>
          </cell>
          <cell r="E330">
            <v>11245</v>
          </cell>
          <cell r="F330">
            <v>44</v>
          </cell>
          <cell r="G330">
            <v>17872</v>
          </cell>
          <cell r="H330">
            <v>7193</v>
          </cell>
          <cell r="I330">
            <v>57</v>
          </cell>
          <cell r="J330">
            <v>39</v>
          </cell>
          <cell r="K330">
            <v>56</v>
          </cell>
          <cell r="L330">
            <v>27</v>
          </cell>
          <cell r="M330">
            <v>47395</v>
          </cell>
          <cell r="N330">
            <v>1.0846</v>
          </cell>
          <cell r="O330">
            <v>1.0302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22493</v>
          </cell>
          <cell r="V330">
            <v>0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autoPageBreaks="0"/>
  </sheetPr>
  <dimension ref="A1:L322"/>
  <sheetViews>
    <sheetView tabSelected="1" topLeftCell="C1" zoomScaleNormal="100" workbookViewId="0">
      <selection activeCell="C6" sqref="C6:H6"/>
    </sheetView>
  </sheetViews>
  <sheetFormatPr defaultRowHeight="15" x14ac:dyDescent="0.25"/>
  <cols>
    <col min="1" max="1" width="12.42578125" style="2" hidden="1" customWidth="1"/>
    <col min="2" max="2" width="8.5703125" style="2" hidden="1" customWidth="1"/>
    <col min="3" max="3" width="10.7109375" style="2" bestFit="1" customWidth="1"/>
    <col min="4" max="4" width="9.140625" style="2"/>
    <col min="5" max="5" width="41.7109375" style="2" customWidth="1"/>
    <col min="6" max="6" width="10.7109375" style="2" bestFit="1" customWidth="1"/>
    <col min="7" max="10" width="10.7109375" style="2" customWidth="1"/>
    <col min="11" max="12" width="12.42578125" style="2" bestFit="1" customWidth="1"/>
    <col min="13" max="16384" width="9.140625" style="2"/>
  </cols>
  <sheetData>
    <row r="1" spans="1:12" ht="21" x14ac:dyDescent="0.35">
      <c r="B1" s="1"/>
      <c r="C1" s="56" t="s">
        <v>616</v>
      </c>
      <c r="D1" s="56"/>
      <c r="E1" s="56"/>
      <c r="F1" s="56"/>
      <c r="G1" s="56"/>
      <c r="H1" s="56"/>
      <c r="I1" s="56"/>
      <c r="J1" s="56"/>
      <c r="K1" s="56"/>
      <c r="L1" s="56"/>
    </row>
    <row r="2" spans="1:12" ht="21" x14ac:dyDescent="0.35">
      <c r="A2" s="34"/>
      <c r="B2" s="13"/>
      <c r="C2" s="55" t="s">
        <v>1453</v>
      </c>
      <c r="D2" s="55"/>
      <c r="E2" s="55"/>
      <c r="F2" s="55"/>
      <c r="G2" s="55"/>
      <c r="H2" s="55"/>
    </row>
    <row r="3" spans="1:12" ht="21" x14ac:dyDescent="0.35">
      <c r="A3" s="34"/>
      <c r="B3" s="13"/>
      <c r="C3" s="55" t="s">
        <v>1570</v>
      </c>
      <c r="D3" s="55"/>
      <c r="E3" s="55"/>
      <c r="F3" s="55"/>
      <c r="G3" s="55"/>
      <c r="H3" s="55"/>
    </row>
    <row r="4" spans="1:12" ht="21" x14ac:dyDescent="0.35">
      <c r="A4" s="34"/>
      <c r="B4" s="13"/>
      <c r="C4" s="55" t="s">
        <v>1573</v>
      </c>
      <c r="D4" s="55"/>
      <c r="E4" s="55"/>
      <c r="F4" s="55"/>
      <c r="G4" s="55"/>
      <c r="H4" s="55"/>
    </row>
    <row r="5" spans="1:12" ht="21" x14ac:dyDescent="0.35">
      <c r="A5" s="34"/>
      <c r="B5" s="13"/>
      <c r="C5" s="55" t="s">
        <v>1571</v>
      </c>
      <c r="D5" s="55"/>
      <c r="E5" s="55"/>
      <c r="F5" s="55"/>
      <c r="G5" s="55"/>
      <c r="H5" s="55"/>
    </row>
    <row r="6" spans="1:12" ht="21" x14ac:dyDescent="0.35">
      <c r="A6" s="34"/>
      <c r="B6" s="13"/>
      <c r="C6" s="55" t="s">
        <v>1572</v>
      </c>
      <c r="D6" s="55"/>
      <c r="E6" s="55"/>
      <c r="F6" s="55"/>
      <c r="G6" s="55"/>
      <c r="H6" s="55"/>
    </row>
    <row r="7" spans="1:12" ht="15.75" thickBot="1" x14ac:dyDescent="0.3"/>
    <row r="8" spans="1:12" x14ac:dyDescent="0.25">
      <c r="A8" s="30" t="s">
        <v>1026</v>
      </c>
      <c r="B8" s="3" t="s">
        <v>0</v>
      </c>
      <c r="C8" s="3"/>
      <c r="D8" s="4"/>
      <c r="E8" s="3"/>
      <c r="F8" s="4" t="s">
        <v>1027</v>
      </c>
      <c r="G8" s="4" t="s">
        <v>1</v>
      </c>
      <c r="H8" s="3" t="s">
        <v>1339</v>
      </c>
      <c r="I8" s="3" t="s">
        <v>1341</v>
      </c>
      <c r="J8" s="4" t="s">
        <v>1029</v>
      </c>
      <c r="K8" s="3" t="s">
        <v>1023</v>
      </c>
      <c r="L8" s="27" t="s">
        <v>2</v>
      </c>
    </row>
    <row r="9" spans="1:12" ht="15.75" thickBot="1" x14ac:dyDescent="0.3">
      <c r="A9" s="31" t="s">
        <v>3</v>
      </c>
      <c r="B9" s="5" t="s">
        <v>3</v>
      </c>
      <c r="C9" s="5" t="s">
        <v>1338</v>
      </c>
      <c r="D9" s="5" t="s">
        <v>5</v>
      </c>
      <c r="E9" s="5" t="s">
        <v>4</v>
      </c>
      <c r="F9" s="5" t="s">
        <v>1028</v>
      </c>
      <c r="G9" s="5" t="s">
        <v>6</v>
      </c>
      <c r="H9" s="5" t="s">
        <v>1340</v>
      </c>
      <c r="I9" s="5" t="s">
        <v>1024</v>
      </c>
      <c r="J9" s="26" t="s">
        <v>1024</v>
      </c>
      <c r="K9" s="29" t="s">
        <v>7</v>
      </c>
      <c r="L9" s="28" t="s">
        <v>7</v>
      </c>
    </row>
    <row r="10" spans="1:12" x14ac:dyDescent="0.25">
      <c r="A10" s="23" t="s">
        <v>1265</v>
      </c>
      <c r="B10" s="6" t="s">
        <v>500</v>
      </c>
      <c r="C10" s="7">
        <f>VLOOKUP($B10,'[1]20 CR Data'!$A$6:$V$323,4,FALSE)</f>
        <v>44196</v>
      </c>
      <c r="D10" s="2">
        <f>VLOOKUP($B10,'[1]20 CR Data'!$A$6:$V$323,6,FALSE)</f>
        <v>60</v>
      </c>
      <c r="E10" s="2" t="s">
        <v>501</v>
      </c>
      <c r="F10" s="7">
        <v>44196</v>
      </c>
      <c r="G10" s="8">
        <f>VLOOKUP($B10,'[1]20 CR Data'!$A$6:$V$323,7,FALSE)</f>
        <v>21960</v>
      </c>
      <c r="H10" s="8">
        <f>VLOOKUP($B10,'[1]20 CR Data'!$A$6:$V$323,5,FALSE)</f>
        <v>18623</v>
      </c>
      <c r="I10" s="8">
        <f>VLOOKUP($B10,'[1]20 CR Data'!$A$6:$V$323,8,FALSE)</f>
        <v>6407</v>
      </c>
      <c r="J10" s="21">
        <v>1021</v>
      </c>
      <c r="K10" s="9">
        <f t="shared" ref="K10:K73" si="0">H10/G10</f>
        <v>0.84804189435336974</v>
      </c>
      <c r="L10" s="10">
        <f t="shared" ref="L10:L73" si="1">ROUND(I10/H10,2)</f>
        <v>0.34</v>
      </c>
    </row>
    <row r="11" spans="1:12" x14ac:dyDescent="0.25">
      <c r="A11" s="23" t="s">
        <v>1243</v>
      </c>
      <c r="B11" s="6" t="s">
        <v>456</v>
      </c>
      <c r="C11" s="7">
        <f>VLOOKUP($B11,'[1]20 CR Data'!$A$6:$V$323,4,FALSE)</f>
        <v>44196</v>
      </c>
      <c r="D11" s="2">
        <f>VLOOKUP($B11,'[1]20 CR Data'!$A$6:$V$323,6,FALSE)</f>
        <v>175</v>
      </c>
      <c r="E11" s="2" t="s">
        <v>457</v>
      </c>
      <c r="F11" s="7">
        <v>44196</v>
      </c>
      <c r="G11" s="8">
        <f>VLOOKUP($B11,'[1]20 CR Data'!$A$6:$V$323,7,FALSE)</f>
        <v>64050</v>
      </c>
      <c r="H11" s="8">
        <f>VLOOKUP($B11,'[1]20 CR Data'!$A$6:$V$323,5,FALSE)</f>
        <v>53375</v>
      </c>
      <c r="I11" s="8">
        <f>VLOOKUP($B11,'[1]20 CR Data'!$A$6:$V$323,8,FALSE)</f>
        <v>27493</v>
      </c>
      <c r="J11" s="21">
        <v>7712</v>
      </c>
      <c r="K11" s="9">
        <f t="shared" si="0"/>
        <v>0.83333333333333337</v>
      </c>
      <c r="L11" s="10">
        <f t="shared" si="1"/>
        <v>0.52</v>
      </c>
    </row>
    <row r="12" spans="1:12" x14ac:dyDescent="0.25">
      <c r="A12" s="23" t="s">
        <v>1235</v>
      </c>
      <c r="B12" s="6" t="s">
        <v>440</v>
      </c>
      <c r="C12" s="7">
        <f>VLOOKUP($B12,'[1]20 CR Data'!$A$6:$V$323,4,FALSE)</f>
        <v>44196</v>
      </c>
      <c r="D12" s="2">
        <f>VLOOKUP($B12,'[1]20 CR Data'!$A$6:$V$323,6,FALSE)</f>
        <v>45</v>
      </c>
      <c r="E12" s="2" t="s">
        <v>441</v>
      </c>
      <c r="F12" s="7">
        <v>44196</v>
      </c>
      <c r="G12" s="8">
        <f>VLOOKUP($B12,'[1]20 CR Data'!$A$6:$V$323,7,FALSE)</f>
        <v>16470</v>
      </c>
      <c r="H12" s="8">
        <f>VLOOKUP($B12,'[1]20 CR Data'!$A$6:$V$323,5,FALSE)</f>
        <v>11443</v>
      </c>
      <c r="I12" s="8">
        <f>VLOOKUP($B12,'[1]20 CR Data'!$A$6:$V$323,8,FALSE)</f>
        <v>9731</v>
      </c>
      <c r="J12" s="21">
        <v>203</v>
      </c>
      <c r="K12" s="9">
        <f t="shared" si="0"/>
        <v>0.69477838494231936</v>
      </c>
      <c r="L12" s="10">
        <f t="shared" si="1"/>
        <v>0.85</v>
      </c>
    </row>
    <row r="13" spans="1:12" x14ac:dyDescent="0.25">
      <c r="A13" s="23" t="s">
        <v>1130</v>
      </c>
      <c r="B13" s="6" t="s">
        <v>220</v>
      </c>
      <c r="C13" s="7">
        <f>VLOOKUP($B13,'[1]20 CR Data'!$A$6:$V$323,4,FALSE)</f>
        <v>44196</v>
      </c>
      <c r="D13" s="2">
        <f>VLOOKUP($B13,'[1]20 CR Data'!$A$6:$V$323,6,FALSE)</f>
        <v>68</v>
      </c>
      <c r="E13" s="2" t="s">
        <v>221</v>
      </c>
      <c r="F13" s="7">
        <v>44196</v>
      </c>
      <c r="G13" s="8">
        <f>VLOOKUP($B13,'[1]20 CR Data'!$A$6:$V$323,7,FALSE)</f>
        <v>24888</v>
      </c>
      <c r="H13" s="8">
        <f>VLOOKUP($B13,'[1]20 CR Data'!$A$6:$V$323,5,FALSE)</f>
        <v>20767</v>
      </c>
      <c r="I13" s="8">
        <f>VLOOKUP($B13,'[1]20 CR Data'!$A$6:$V$323,8,FALSE)</f>
        <v>11719</v>
      </c>
      <c r="J13" s="21">
        <v>1702</v>
      </c>
      <c r="K13" s="9">
        <f t="shared" si="0"/>
        <v>0.83441819350691093</v>
      </c>
      <c r="L13" s="10">
        <f t="shared" si="1"/>
        <v>0.56000000000000005</v>
      </c>
    </row>
    <row r="14" spans="1:12" x14ac:dyDescent="0.25">
      <c r="A14" s="23" t="s">
        <v>1044</v>
      </c>
      <c r="B14" s="6" t="s">
        <v>38</v>
      </c>
      <c r="C14" s="7">
        <f>VLOOKUP($B14,'[1]20 CR Data'!$A$6:$V$323,4,FALSE)</f>
        <v>44196</v>
      </c>
      <c r="D14" s="2">
        <f>VLOOKUP($B14,'[1]20 CR Data'!$A$6:$V$323,6,FALSE)</f>
        <v>30</v>
      </c>
      <c r="E14" s="2" t="s">
        <v>39</v>
      </c>
      <c r="F14" s="7">
        <v>44196</v>
      </c>
      <c r="G14" s="8">
        <f>VLOOKUP($B14,'[1]20 CR Data'!$A$6:$V$323,7,FALSE)</f>
        <v>10980</v>
      </c>
      <c r="H14" s="8">
        <f>VLOOKUP($B14,'[1]20 CR Data'!$A$6:$V$323,5,FALSE)</f>
        <v>9378</v>
      </c>
      <c r="I14" s="8">
        <f>VLOOKUP($B14,'[1]20 CR Data'!$A$6:$V$323,8,FALSE)</f>
        <v>5156</v>
      </c>
      <c r="J14" s="25"/>
      <c r="K14" s="9">
        <f t="shared" si="0"/>
        <v>0.85409836065573774</v>
      </c>
      <c r="L14" s="10">
        <f t="shared" si="1"/>
        <v>0.55000000000000004</v>
      </c>
    </row>
    <row r="15" spans="1:12" x14ac:dyDescent="0.25">
      <c r="A15" s="35" t="s">
        <v>1332</v>
      </c>
      <c r="B15" s="6" t="s">
        <v>209</v>
      </c>
      <c r="C15" s="7">
        <f>VLOOKUP($B15,'[1]20 CR Data'!$A$6:$V$323,4,FALSE)</f>
        <v>44408</v>
      </c>
      <c r="D15" s="2">
        <f>VLOOKUP($B15,'[1]20 CR Data'!$A$6:$V$323,6,FALSE)</f>
        <v>45</v>
      </c>
      <c r="E15" s="2" t="s">
        <v>1331</v>
      </c>
      <c r="F15" s="7">
        <v>43830</v>
      </c>
      <c r="G15" s="8">
        <f>VLOOKUP($B15,'[1]20 CR Data'!$A$6:$V$323,7,FALSE)</f>
        <v>16425</v>
      </c>
      <c r="H15" s="8">
        <f>VLOOKUP($B15,'[1]20 CR Data'!$A$6:$V$323,5,FALSE)</f>
        <v>12500</v>
      </c>
      <c r="I15" s="8">
        <f>VLOOKUP($B15,'[1]20 CR Data'!$A$6:$V$323,8,FALSE)</f>
        <v>7800</v>
      </c>
      <c r="J15" s="25"/>
      <c r="K15" s="9">
        <f t="shared" si="0"/>
        <v>0.76103500761035003</v>
      </c>
      <c r="L15" s="10">
        <f t="shared" si="1"/>
        <v>0.62</v>
      </c>
    </row>
    <row r="16" spans="1:12" x14ac:dyDescent="0.25">
      <c r="A16" s="23" t="s">
        <v>1195</v>
      </c>
      <c r="B16" s="6" t="s">
        <v>358</v>
      </c>
      <c r="C16" s="7">
        <f>VLOOKUP($B16,'[1]20 CR Data'!$A$6:$V$323,4,FALSE)</f>
        <v>44196</v>
      </c>
      <c r="D16" s="2">
        <f>VLOOKUP($B16,'[1]20 CR Data'!$A$6:$V$323,6,FALSE)</f>
        <v>30</v>
      </c>
      <c r="E16" s="2" t="s">
        <v>359</v>
      </c>
      <c r="F16" s="7">
        <v>44196</v>
      </c>
      <c r="G16" s="8">
        <f>VLOOKUP($B16,'[1]20 CR Data'!$A$6:$V$323,7,FALSE)</f>
        <v>12254</v>
      </c>
      <c r="H16" s="8">
        <f>VLOOKUP($B16,'[1]20 CR Data'!$A$6:$V$323,5,FALSE)</f>
        <v>8507</v>
      </c>
      <c r="I16" s="8">
        <f>VLOOKUP($B16,'[1]20 CR Data'!$A$6:$V$323,8,FALSE)</f>
        <v>3479</v>
      </c>
      <c r="J16" s="21"/>
      <c r="K16" s="9">
        <f t="shared" si="0"/>
        <v>0.69422229476089437</v>
      </c>
      <c r="L16" s="10">
        <f t="shared" si="1"/>
        <v>0.41</v>
      </c>
    </row>
    <row r="17" spans="1:12" x14ac:dyDescent="0.25">
      <c r="A17" s="23" t="s">
        <v>1312</v>
      </c>
      <c r="B17" s="6" t="s">
        <v>594</v>
      </c>
      <c r="C17" s="7">
        <f>VLOOKUP($B17,'[1]20 CR Data'!$A$6:$V$323,4,FALSE)</f>
        <v>44196</v>
      </c>
      <c r="D17" s="2">
        <f>VLOOKUP($B17,'[1]20 CR Data'!$A$6:$V$323,6,FALSE)</f>
        <v>86</v>
      </c>
      <c r="E17" s="2" t="s">
        <v>595</v>
      </c>
      <c r="F17" s="7">
        <v>44196</v>
      </c>
      <c r="G17" s="8">
        <f>VLOOKUP($B17,'[1]20 CR Data'!$A$6:$V$323,7,FALSE)</f>
        <v>31476</v>
      </c>
      <c r="H17" s="8">
        <f>VLOOKUP($B17,'[1]20 CR Data'!$A$6:$V$323,5,FALSE)</f>
        <v>28842</v>
      </c>
      <c r="I17" s="8">
        <f>VLOOKUP($B17,'[1]20 CR Data'!$A$6:$V$323,8,FALSE)</f>
        <v>11511</v>
      </c>
      <c r="J17" s="21">
        <v>762</v>
      </c>
      <c r="K17" s="9">
        <f t="shared" si="0"/>
        <v>0.91631719405261147</v>
      </c>
      <c r="L17" s="10">
        <f t="shared" si="1"/>
        <v>0.4</v>
      </c>
    </row>
    <row r="18" spans="1:12" x14ac:dyDescent="0.25">
      <c r="A18" s="23" t="s">
        <v>1188</v>
      </c>
      <c r="B18" s="6" t="s">
        <v>344</v>
      </c>
      <c r="C18" s="7">
        <f>VLOOKUP($B18,'[1]20 CR Data'!$A$6:$V$323,4,FALSE)</f>
        <v>44196</v>
      </c>
      <c r="D18" s="2">
        <f>VLOOKUP($B18,'[1]20 CR Data'!$A$6:$V$323,6,FALSE)</f>
        <v>60</v>
      </c>
      <c r="E18" s="2" t="s">
        <v>345</v>
      </c>
      <c r="F18" s="7">
        <v>44196</v>
      </c>
      <c r="G18" s="8">
        <f>VLOOKUP($B18,'[1]20 CR Data'!$A$6:$V$323,7,FALSE)</f>
        <v>21960</v>
      </c>
      <c r="H18" s="8">
        <f>VLOOKUP($B18,'[1]20 CR Data'!$A$6:$V$323,5,FALSE)</f>
        <v>17093</v>
      </c>
      <c r="I18" s="8">
        <f>VLOOKUP($B18,'[1]20 CR Data'!$A$6:$V$323,8,FALSE)</f>
        <v>6353</v>
      </c>
      <c r="J18" s="21">
        <v>2275</v>
      </c>
      <c r="K18" s="9">
        <f t="shared" si="0"/>
        <v>0.77836976320582874</v>
      </c>
      <c r="L18" s="10">
        <f t="shared" si="1"/>
        <v>0.37</v>
      </c>
    </row>
    <row r="19" spans="1:12" x14ac:dyDescent="0.25">
      <c r="A19" s="23" t="s">
        <v>1184</v>
      </c>
      <c r="B19" s="6" t="s">
        <v>336</v>
      </c>
      <c r="C19" s="7">
        <f>VLOOKUP($B19,'[1]20 CR Data'!$A$6:$V$323,4,FALSE)</f>
        <v>44196</v>
      </c>
      <c r="D19" s="2">
        <f>VLOOKUP($B19,'[1]20 CR Data'!$A$6:$V$323,6,FALSE)</f>
        <v>45</v>
      </c>
      <c r="E19" s="2" t="s">
        <v>337</v>
      </c>
      <c r="F19" s="7">
        <v>44196</v>
      </c>
      <c r="G19" s="8">
        <f>VLOOKUP($B19,'[1]20 CR Data'!$A$6:$V$323,7,FALSE)</f>
        <v>16470</v>
      </c>
      <c r="H19" s="8">
        <f>VLOOKUP($B19,'[1]20 CR Data'!$A$6:$V$323,5,FALSE)</f>
        <v>15528</v>
      </c>
      <c r="I19" s="8">
        <f>VLOOKUP($B19,'[1]20 CR Data'!$A$6:$V$323,8,FALSE)</f>
        <v>11787</v>
      </c>
      <c r="J19" s="21">
        <v>2143</v>
      </c>
      <c r="K19" s="9">
        <f t="shared" si="0"/>
        <v>0.94280510018214936</v>
      </c>
      <c r="L19" s="10">
        <f t="shared" si="1"/>
        <v>0.76</v>
      </c>
    </row>
    <row r="20" spans="1:12" x14ac:dyDescent="0.25">
      <c r="A20" s="23" t="s">
        <v>1108</v>
      </c>
      <c r="B20" s="6" t="s">
        <v>175</v>
      </c>
      <c r="C20" s="7">
        <f>VLOOKUP($B20,'[1]20 CR Data'!$A$6:$V$323,4,FALSE)</f>
        <v>44196</v>
      </c>
      <c r="D20" s="2">
        <f>VLOOKUP($B20,'[1]20 CR Data'!$A$6:$V$323,6,FALSE)</f>
        <v>54</v>
      </c>
      <c r="E20" s="2" t="s">
        <v>176</v>
      </c>
      <c r="F20" s="7">
        <v>44196</v>
      </c>
      <c r="G20" s="8">
        <f>VLOOKUP($B20,'[1]20 CR Data'!$A$6:$V$323,7,FALSE)</f>
        <v>19764</v>
      </c>
      <c r="H20" s="8">
        <f>VLOOKUP($B20,'[1]20 CR Data'!$A$6:$V$323,5,FALSE)</f>
        <v>15362</v>
      </c>
      <c r="I20" s="8">
        <f>VLOOKUP($B20,'[1]20 CR Data'!$A$6:$V$323,8,FALSE)</f>
        <v>8362</v>
      </c>
      <c r="J20" s="21">
        <v>918</v>
      </c>
      <c r="K20" s="9">
        <f t="shared" si="0"/>
        <v>0.77727180732645218</v>
      </c>
      <c r="L20" s="10">
        <f t="shared" si="1"/>
        <v>0.54</v>
      </c>
    </row>
    <row r="21" spans="1:12" x14ac:dyDescent="0.25">
      <c r="A21" s="23" t="s">
        <v>1042</v>
      </c>
      <c r="B21" s="6" t="s">
        <v>34</v>
      </c>
      <c r="C21" s="7">
        <f>VLOOKUP($B21,'[1]20 CR Data'!$A$6:$V$323,4,FALSE)</f>
        <v>44196</v>
      </c>
      <c r="D21" s="2">
        <f>VLOOKUP($B21,'[1]20 CR Data'!$A$6:$V$323,6,FALSE)</f>
        <v>55</v>
      </c>
      <c r="E21" s="2" t="s">
        <v>35</v>
      </c>
      <c r="F21" s="7">
        <v>44196</v>
      </c>
      <c r="G21" s="8">
        <f>VLOOKUP($B21,'[1]20 CR Data'!$A$6:$V$323,7,FALSE)</f>
        <v>20130</v>
      </c>
      <c r="H21" s="8">
        <f>VLOOKUP($B21,'[1]20 CR Data'!$A$6:$V$323,5,FALSE)</f>
        <v>17542</v>
      </c>
      <c r="I21" s="8">
        <f>VLOOKUP($B21,'[1]20 CR Data'!$A$6:$V$323,8,FALSE)</f>
        <v>14376</v>
      </c>
      <c r="J21" s="25"/>
      <c r="K21" s="9">
        <f t="shared" si="0"/>
        <v>0.87143566815697959</v>
      </c>
      <c r="L21" s="10">
        <f t="shared" si="1"/>
        <v>0.82</v>
      </c>
    </row>
    <row r="22" spans="1:12" x14ac:dyDescent="0.25">
      <c r="A22" s="32" t="s">
        <v>1282</v>
      </c>
      <c r="B22" s="6" t="s">
        <v>534</v>
      </c>
      <c r="C22" s="7">
        <f>VLOOKUP($B22,'[1]20 CR Data'!$A$6:$V$323,4,FALSE)</f>
        <v>44196</v>
      </c>
      <c r="D22" s="2">
        <f>VLOOKUP($B22,'[1]20 CR Data'!$A$6:$V$323,6,FALSE)</f>
        <v>58</v>
      </c>
      <c r="E22" s="2" t="s">
        <v>535</v>
      </c>
      <c r="F22" s="7">
        <v>44196</v>
      </c>
      <c r="G22" s="8">
        <f>VLOOKUP($B22,'[1]20 CR Data'!$A$6:$V$323,7,FALSE)</f>
        <v>21228</v>
      </c>
      <c r="H22" s="8">
        <f>VLOOKUP($B22,'[1]20 CR Data'!$A$6:$V$323,5,FALSE)</f>
        <v>18658</v>
      </c>
      <c r="I22" s="8">
        <f>VLOOKUP($B22,'[1]20 CR Data'!$A$6:$V$323,8,FALSE)</f>
        <v>7332</v>
      </c>
      <c r="J22" s="21">
        <v>2713</v>
      </c>
      <c r="K22" s="9">
        <f t="shared" si="0"/>
        <v>0.87893348407763328</v>
      </c>
      <c r="L22" s="10">
        <f t="shared" si="1"/>
        <v>0.39</v>
      </c>
    </row>
    <row r="23" spans="1:12" x14ac:dyDescent="0.25">
      <c r="A23" s="35" t="s">
        <v>1333</v>
      </c>
      <c r="B23" s="6" t="s">
        <v>238</v>
      </c>
      <c r="C23" s="7">
        <f>VLOOKUP($B23,'[1]20 CR Data'!$A$6:$V$323,4,FALSE)</f>
        <v>44561</v>
      </c>
      <c r="D23" s="2">
        <f>VLOOKUP($B23,'[1]20 CR Data'!$A$6:$V$323,6,FALSE)</f>
        <v>45</v>
      </c>
      <c r="E23" s="2" t="s">
        <v>239</v>
      </c>
      <c r="F23" s="7">
        <v>43830</v>
      </c>
      <c r="G23" s="8">
        <f>VLOOKUP($B23,'[1]20 CR Data'!$A$6:$V$323,7,FALSE)</f>
        <v>16470</v>
      </c>
      <c r="H23" s="8">
        <f>VLOOKUP($B23,'[1]20 CR Data'!$A$6:$V$323,5,FALSE)</f>
        <v>14623</v>
      </c>
      <c r="I23" s="8">
        <f>VLOOKUP($B23,'[1]20 CR Data'!$A$6:$V$323,8,FALSE)</f>
        <v>11356</v>
      </c>
      <c r="J23" s="25"/>
      <c r="K23" s="9">
        <f t="shared" si="0"/>
        <v>0.8878567091681846</v>
      </c>
      <c r="L23" s="10">
        <f t="shared" si="1"/>
        <v>0.78</v>
      </c>
    </row>
    <row r="24" spans="1:12" x14ac:dyDescent="0.25">
      <c r="A24" s="23" t="s">
        <v>1087</v>
      </c>
      <c r="B24" s="6" t="s">
        <v>127</v>
      </c>
      <c r="C24" s="7">
        <f>VLOOKUP($B24,'[1]20 CR Data'!$A$6:$V$323,4,FALSE)</f>
        <v>44196</v>
      </c>
      <c r="D24" s="2">
        <f>VLOOKUP($B24,'[1]20 CR Data'!$A$6:$V$323,6,FALSE)</f>
        <v>140</v>
      </c>
      <c r="E24" s="2" t="s">
        <v>128</v>
      </c>
      <c r="F24" s="7">
        <v>44196</v>
      </c>
      <c r="G24" s="8">
        <f>VLOOKUP($B24,'[1]20 CR Data'!$A$6:$V$323,7,FALSE)</f>
        <v>47600</v>
      </c>
      <c r="H24" s="8">
        <f>VLOOKUP($B24,'[1]20 CR Data'!$A$6:$V$323,5,FALSE)</f>
        <v>36637</v>
      </c>
      <c r="I24" s="8">
        <f>VLOOKUP($B24,'[1]20 CR Data'!$A$6:$V$323,8,FALSE)</f>
        <v>30383</v>
      </c>
      <c r="J24" s="21">
        <v>2426</v>
      </c>
      <c r="K24" s="9">
        <f t="shared" si="0"/>
        <v>0.76968487394957985</v>
      </c>
      <c r="L24" s="10">
        <f t="shared" si="1"/>
        <v>0.83</v>
      </c>
    </row>
    <row r="25" spans="1:12" x14ac:dyDescent="0.25">
      <c r="A25" s="23" t="s">
        <v>1193</v>
      </c>
      <c r="B25" s="6" t="s">
        <v>354</v>
      </c>
      <c r="C25" s="7">
        <f>VLOOKUP($B25,'[1]20 CR Data'!$A$6:$V$323,4,FALSE)</f>
        <v>44196</v>
      </c>
      <c r="D25" s="2">
        <f>VLOOKUP($B25,'[1]20 CR Data'!$A$6:$V$323,6,FALSE)</f>
        <v>56</v>
      </c>
      <c r="E25" s="2" t="s">
        <v>355</v>
      </c>
      <c r="F25" s="7">
        <v>44196</v>
      </c>
      <c r="G25" s="8">
        <f>VLOOKUP($B25,'[1]20 CR Data'!$A$6:$V$323,7,FALSE)</f>
        <v>20496</v>
      </c>
      <c r="H25" s="8">
        <f>VLOOKUP($B25,'[1]20 CR Data'!$A$6:$V$323,5,FALSE)</f>
        <v>14874</v>
      </c>
      <c r="I25" s="8">
        <f>VLOOKUP($B25,'[1]20 CR Data'!$A$6:$V$323,8,FALSE)</f>
        <v>7257</v>
      </c>
      <c r="J25" s="21">
        <v>2434</v>
      </c>
      <c r="K25" s="9">
        <f t="shared" si="0"/>
        <v>0.72570257611241218</v>
      </c>
      <c r="L25" s="10">
        <f t="shared" si="1"/>
        <v>0.49</v>
      </c>
    </row>
    <row r="26" spans="1:12" x14ac:dyDescent="0.25">
      <c r="A26" s="23" t="s">
        <v>1117</v>
      </c>
      <c r="B26" s="6" t="s">
        <v>193</v>
      </c>
      <c r="C26" s="7">
        <f>VLOOKUP($B26,'[1]20 CR Data'!$A$6:$V$323,4,FALSE)</f>
        <v>44196</v>
      </c>
      <c r="D26" s="2">
        <f>VLOOKUP($B26,'[1]20 CR Data'!$A$6:$V$323,6,FALSE)</f>
        <v>60</v>
      </c>
      <c r="E26" s="2" t="s">
        <v>194</v>
      </c>
      <c r="F26" s="7">
        <v>44196</v>
      </c>
      <c r="G26" s="8">
        <f>VLOOKUP($B26,'[1]20 CR Data'!$A$6:$V$323,7,FALSE)</f>
        <v>21960</v>
      </c>
      <c r="H26" s="8">
        <f>VLOOKUP($B26,'[1]20 CR Data'!$A$6:$V$323,5,FALSE)</f>
        <v>16921</v>
      </c>
      <c r="I26" s="8">
        <f>VLOOKUP($B26,'[1]20 CR Data'!$A$6:$V$323,8,FALSE)</f>
        <v>11498</v>
      </c>
      <c r="J26" s="21">
        <v>1921</v>
      </c>
      <c r="K26" s="9">
        <f t="shared" si="0"/>
        <v>0.77053734061930779</v>
      </c>
      <c r="L26" s="10">
        <f t="shared" si="1"/>
        <v>0.68</v>
      </c>
    </row>
    <row r="27" spans="1:12" x14ac:dyDescent="0.25">
      <c r="A27" s="32" t="s">
        <v>1173</v>
      </c>
      <c r="B27" s="6" t="s">
        <v>314</v>
      </c>
      <c r="C27" s="7">
        <f>VLOOKUP($B27,'[1]20 CR Data'!$A$6:$V$323,4,FALSE)</f>
        <v>44196</v>
      </c>
      <c r="D27" s="2">
        <f>VLOOKUP($B27,'[1]20 CR Data'!$A$6:$V$323,6,FALSE)</f>
        <v>62</v>
      </c>
      <c r="E27" s="2" t="s">
        <v>315</v>
      </c>
      <c r="F27" s="7">
        <v>44196</v>
      </c>
      <c r="G27" s="8">
        <f>VLOOKUP($B27,'[1]20 CR Data'!$A$6:$V$323,7,FALSE)</f>
        <v>23602</v>
      </c>
      <c r="H27" s="8">
        <f>VLOOKUP($B27,'[1]20 CR Data'!$A$6:$V$323,5,FALSE)</f>
        <v>12498</v>
      </c>
      <c r="I27" s="8">
        <f>VLOOKUP($B27,'[1]20 CR Data'!$A$6:$V$323,8,FALSE)</f>
        <v>7446</v>
      </c>
      <c r="J27" s="21">
        <v>3077</v>
      </c>
      <c r="K27" s="9">
        <f t="shared" si="0"/>
        <v>0.52953139564443696</v>
      </c>
      <c r="L27" s="10">
        <f t="shared" si="1"/>
        <v>0.6</v>
      </c>
    </row>
    <row r="28" spans="1:12" x14ac:dyDescent="0.25">
      <c r="A28" s="23" t="s">
        <v>1126</v>
      </c>
      <c r="B28" s="6" t="s">
        <v>212</v>
      </c>
      <c r="C28" s="7">
        <f>VLOOKUP($B28,'[1]20 CR Data'!$A$6:$V$323,4,FALSE)</f>
        <v>44196</v>
      </c>
      <c r="D28" s="2">
        <f>VLOOKUP($B28,'[1]20 CR Data'!$A$6:$V$323,6,FALSE)</f>
        <v>100</v>
      </c>
      <c r="E28" s="2" t="s">
        <v>213</v>
      </c>
      <c r="F28" s="7">
        <v>44196</v>
      </c>
      <c r="G28" s="8">
        <f>VLOOKUP($B28,'[1]20 CR Data'!$A$6:$V$323,7,FALSE)</f>
        <v>36600</v>
      </c>
      <c r="H28" s="8">
        <f>VLOOKUP($B28,'[1]20 CR Data'!$A$6:$V$323,5,FALSE)</f>
        <v>33342</v>
      </c>
      <c r="I28" s="8">
        <f>VLOOKUP($B28,'[1]20 CR Data'!$A$6:$V$323,8,FALSE)</f>
        <v>16506</v>
      </c>
      <c r="J28" s="21">
        <v>1795</v>
      </c>
      <c r="K28" s="9">
        <f t="shared" si="0"/>
        <v>0.91098360655737709</v>
      </c>
      <c r="L28" s="10">
        <f t="shared" si="1"/>
        <v>0.5</v>
      </c>
    </row>
    <row r="29" spans="1:12" x14ac:dyDescent="0.25">
      <c r="A29" s="23" t="s">
        <v>1045</v>
      </c>
      <c r="B29" s="6" t="s">
        <v>40</v>
      </c>
      <c r="C29" s="7">
        <f>VLOOKUP($B29,'[1]20 CR Data'!$A$6:$V$323,4,FALSE)</f>
        <v>44196</v>
      </c>
      <c r="D29" s="2">
        <f>VLOOKUP($B29,'[1]20 CR Data'!$A$6:$V$323,6,FALSE)</f>
        <v>60</v>
      </c>
      <c r="E29" s="2" t="s">
        <v>41</v>
      </c>
      <c r="F29" s="7">
        <v>44196</v>
      </c>
      <c r="G29" s="8">
        <f>VLOOKUP($B29,'[1]20 CR Data'!$A$6:$V$323,7,FALSE)</f>
        <v>21960</v>
      </c>
      <c r="H29" s="8">
        <f>VLOOKUP($B29,'[1]20 CR Data'!$A$6:$V$323,5,FALSE)</f>
        <v>21485</v>
      </c>
      <c r="I29" s="8">
        <f>VLOOKUP($B29,'[1]20 CR Data'!$A$6:$V$323,8,FALSE)</f>
        <v>10055</v>
      </c>
      <c r="J29" s="21">
        <v>543</v>
      </c>
      <c r="K29" s="9">
        <f t="shared" si="0"/>
        <v>0.9783697632058288</v>
      </c>
      <c r="L29" s="10">
        <f t="shared" si="1"/>
        <v>0.47</v>
      </c>
    </row>
    <row r="30" spans="1:12" x14ac:dyDescent="0.25">
      <c r="A30" s="32" t="s">
        <v>1122</v>
      </c>
      <c r="B30" s="6" t="s">
        <v>203</v>
      </c>
      <c r="C30" s="7">
        <f>VLOOKUP($B30,'[1]20 CR Data'!$A$6:$V$323,4,FALSE)</f>
        <v>44196</v>
      </c>
      <c r="D30" s="2">
        <f>VLOOKUP($B30,'[1]20 CR Data'!$A$6:$V$323,6,FALSE)</f>
        <v>56</v>
      </c>
      <c r="E30" s="2" t="s">
        <v>204</v>
      </c>
      <c r="F30" s="7">
        <v>44196</v>
      </c>
      <c r="G30" s="8">
        <f>VLOOKUP($B30,'[1]20 CR Data'!$A$6:$V$323,7,FALSE)</f>
        <v>20496</v>
      </c>
      <c r="H30" s="8">
        <f>VLOOKUP($B30,'[1]20 CR Data'!$A$6:$V$323,5,FALSE)</f>
        <v>19092</v>
      </c>
      <c r="I30" s="8">
        <f>VLOOKUP($B30,'[1]20 CR Data'!$A$6:$V$323,8,FALSE)</f>
        <v>10672</v>
      </c>
      <c r="J30" s="21">
        <v>1036</v>
      </c>
      <c r="K30" s="9">
        <f t="shared" si="0"/>
        <v>0.93149882903981263</v>
      </c>
      <c r="L30" s="10">
        <f t="shared" si="1"/>
        <v>0.56000000000000005</v>
      </c>
    </row>
    <row r="31" spans="1:12" x14ac:dyDescent="0.25">
      <c r="A31" s="32" t="s">
        <v>1037</v>
      </c>
      <c r="B31" s="6" t="s">
        <v>22</v>
      </c>
      <c r="C31" s="7">
        <f>VLOOKUP($B31,'[1]20 CR Data'!$A$6:$V$323,4,FALSE)</f>
        <v>44196</v>
      </c>
      <c r="D31" s="2">
        <f>VLOOKUP($B31,'[1]20 CR Data'!$A$6:$V$323,6,FALSE)</f>
        <v>45</v>
      </c>
      <c r="E31" s="2" t="s">
        <v>23</v>
      </c>
      <c r="F31" s="7">
        <v>44196</v>
      </c>
      <c r="G31" s="8">
        <f>VLOOKUP($B31,'[1]20 CR Data'!$A$6:$V$323,7,FALSE)</f>
        <v>16470</v>
      </c>
      <c r="H31" s="8">
        <f>VLOOKUP($B31,'[1]20 CR Data'!$A$6:$V$323,5,FALSE)</f>
        <v>15499</v>
      </c>
      <c r="I31" s="8">
        <f>VLOOKUP($B31,'[1]20 CR Data'!$A$6:$V$323,8,FALSE)</f>
        <v>9519</v>
      </c>
      <c r="J31" s="21">
        <v>258</v>
      </c>
      <c r="K31" s="9">
        <f t="shared" si="0"/>
        <v>0.94104432301153618</v>
      </c>
      <c r="L31" s="10">
        <f t="shared" si="1"/>
        <v>0.61</v>
      </c>
    </row>
    <row r="32" spans="1:12" x14ac:dyDescent="0.25">
      <c r="A32" s="23" t="s">
        <v>1230</v>
      </c>
      <c r="B32" s="6">
        <v>20733</v>
      </c>
      <c r="C32" s="7">
        <f>VLOOKUP($B32,'[1]20 CR Data'!$A$6:$V$323,4,FALSE)</f>
        <v>44196</v>
      </c>
      <c r="D32" s="2">
        <f>VLOOKUP($B32,'[1]20 CR Data'!$A$6:$V$323,6,FALSE)</f>
        <v>45</v>
      </c>
      <c r="E32" s="2" t="s">
        <v>432</v>
      </c>
      <c r="F32" s="7">
        <v>44196</v>
      </c>
      <c r="G32" s="8">
        <f>VLOOKUP($B32,'[1]20 CR Data'!$A$6:$V$323,7,FALSE)</f>
        <v>16470</v>
      </c>
      <c r="H32" s="8">
        <f>VLOOKUP($B32,'[1]20 CR Data'!$A$6:$V$323,5,FALSE)</f>
        <v>12900</v>
      </c>
      <c r="I32" s="8">
        <f>VLOOKUP($B32,'[1]20 CR Data'!$A$6:$V$323,8,FALSE)</f>
        <v>9788</v>
      </c>
      <c r="J32" s="21">
        <v>1096</v>
      </c>
      <c r="K32" s="9">
        <f t="shared" si="0"/>
        <v>0.78324225865209474</v>
      </c>
      <c r="L32" s="10">
        <f t="shared" si="1"/>
        <v>0.76</v>
      </c>
    </row>
    <row r="33" spans="1:12" x14ac:dyDescent="0.25">
      <c r="A33" s="23" t="s">
        <v>1198</v>
      </c>
      <c r="B33" s="6" t="s">
        <v>366</v>
      </c>
      <c r="C33" s="7">
        <f>VLOOKUP($B33,'[1]20 CR Data'!$A$6:$V$323,4,FALSE)</f>
        <v>44196</v>
      </c>
      <c r="D33" s="2">
        <f>VLOOKUP($B33,'[1]20 CR Data'!$A$6:$V$323,6,FALSE)</f>
        <v>45</v>
      </c>
      <c r="E33" s="2" t="s">
        <v>367</v>
      </c>
      <c r="F33" s="7">
        <v>44196</v>
      </c>
      <c r="G33" s="8">
        <f>VLOOKUP($B33,'[1]20 CR Data'!$A$6:$V$323,7,FALSE)</f>
        <v>16470</v>
      </c>
      <c r="H33" s="8">
        <f>VLOOKUP($B33,'[1]20 CR Data'!$A$6:$V$323,5,FALSE)</f>
        <v>14362</v>
      </c>
      <c r="I33" s="8">
        <f>VLOOKUP($B33,'[1]20 CR Data'!$A$6:$V$323,8,FALSE)</f>
        <v>12030</v>
      </c>
      <c r="J33" s="21">
        <v>1606</v>
      </c>
      <c r="K33" s="9">
        <f t="shared" si="0"/>
        <v>0.87200971463266541</v>
      </c>
      <c r="L33" s="10">
        <f t="shared" si="1"/>
        <v>0.84</v>
      </c>
    </row>
    <row r="34" spans="1:12" x14ac:dyDescent="0.25">
      <c r="A34" s="23" t="s">
        <v>1454</v>
      </c>
      <c r="B34" s="6" t="s">
        <v>153</v>
      </c>
      <c r="C34" s="7">
        <f>VLOOKUP($B34,'[1]20 CR Data'!$A$6:$V$323,4,FALSE)</f>
        <v>44196</v>
      </c>
      <c r="D34" s="2">
        <f>VLOOKUP($B34,'[1]20 CR Data'!$A$6:$V$323,6,FALSE)</f>
        <v>140</v>
      </c>
      <c r="E34" s="2" t="s">
        <v>154</v>
      </c>
      <c r="F34" s="7">
        <v>43830</v>
      </c>
      <c r="G34" s="8">
        <f>VLOOKUP($B34,'[1]20 CR Data'!$A$6:$V$323,7,FALSE)</f>
        <v>51240</v>
      </c>
      <c r="H34" s="8">
        <f>VLOOKUP($B34,'[1]20 CR Data'!$A$6:$V$323,5,FALSE)</f>
        <v>25581</v>
      </c>
      <c r="I34" s="8">
        <f>VLOOKUP($B34,'[1]20 CR Data'!$A$6:$V$323,8,FALSE)</f>
        <v>14932</v>
      </c>
      <c r="J34" s="21">
        <v>3493</v>
      </c>
      <c r="K34" s="9">
        <f t="shared" si="0"/>
        <v>0.49923887587822013</v>
      </c>
      <c r="L34" s="10">
        <f t="shared" si="1"/>
        <v>0.57999999999999996</v>
      </c>
    </row>
    <row r="35" spans="1:12" x14ac:dyDescent="0.25">
      <c r="A35" s="23" t="s">
        <v>1048</v>
      </c>
      <c r="B35" s="6" t="s">
        <v>49</v>
      </c>
      <c r="C35" s="7">
        <f>VLOOKUP($B35,'[1]20 CR Data'!$A$6:$V$323,4,FALSE)</f>
        <v>44196</v>
      </c>
      <c r="D35" s="2">
        <f>VLOOKUP($B35,'[1]20 CR Data'!$A$6:$V$323,6,FALSE)</f>
        <v>97</v>
      </c>
      <c r="E35" s="2" t="s">
        <v>50</v>
      </c>
      <c r="F35" s="7">
        <v>44196</v>
      </c>
      <c r="G35" s="8">
        <f>VLOOKUP($B35,'[1]20 CR Data'!$A$6:$V$323,7,FALSE)</f>
        <v>35502</v>
      </c>
      <c r="H35" s="8">
        <f>VLOOKUP($B35,'[1]20 CR Data'!$A$6:$V$323,5,FALSE)</f>
        <v>29254</v>
      </c>
      <c r="I35" s="8">
        <f>VLOOKUP($B35,'[1]20 CR Data'!$A$6:$V$323,8,FALSE)</f>
        <v>9882</v>
      </c>
      <c r="J35" s="21">
        <v>3399</v>
      </c>
      <c r="K35" s="9">
        <f t="shared" si="0"/>
        <v>0.82400991493436992</v>
      </c>
      <c r="L35" s="10">
        <f t="shared" si="1"/>
        <v>0.34</v>
      </c>
    </row>
    <row r="36" spans="1:12" x14ac:dyDescent="0.25">
      <c r="A36" s="23" t="s">
        <v>1292</v>
      </c>
      <c r="B36" s="6" t="s">
        <v>554</v>
      </c>
      <c r="C36" s="7">
        <f>VLOOKUP($B36,'[1]20 CR Data'!$A$6:$V$323,4,FALSE)</f>
        <v>44196</v>
      </c>
      <c r="D36" s="2">
        <f>VLOOKUP($B36,'[1]20 CR Data'!$A$6:$V$323,6,FALSE)</f>
        <v>45</v>
      </c>
      <c r="E36" s="2" t="s">
        <v>555</v>
      </c>
      <c r="F36" s="7">
        <v>44196</v>
      </c>
      <c r="G36" s="8">
        <f>VLOOKUP($B36,'[1]20 CR Data'!$A$6:$V$323,7,FALSE)</f>
        <v>16470</v>
      </c>
      <c r="H36" s="8">
        <f>VLOOKUP($B36,'[1]20 CR Data'!$A$6:$V$323,5,FALSE)</f>
        <v>8630</v>
      </c>
      <c r="I36" s="8">
        <f>VLOOKUP($B36,'[1]20 CR Data'!$A$6:$V$323,8,FALSE)</f>
        <v>1934</v>
      </c>
      <c r="J36" s="21">
        <v>3145</v>
      </c>
      <c r="K36" s="9">
        <f t="shared" si="0"/>
        <v>0.52398299939283544</v>
      </c>
      <c r="L36" s="10">
        <f t="shared" si="1"/>
        <v>0.22</v>
      </c>
    </row>
    <row r="37" spans="1:12" x14ac:dyDescent="0.25">
      <c r="A37" s="35" t="s">
        <v>1325</v>
      </c>
      <c r="B37" s="6">
        <v>10210</v>
      </c>
      <c r="C37" s="7">
        <f>VLOOKUP($B37,'[1]20 CR Data'!$A$6:$V$323,4,FALSE)</f>
        <v>44561</v>
      </c>
      <c r="D37" s="2">
        <f>VLOOKUP($B37,'[1]20 CR Data'!$A$6:$V$323,6,FALSE)</f>
        <v>94</v>
      </c>
      <c r="E37" s="2" t="s">
        <v>47</v>
      </c>
      <c r="F37" s="7">
        <v>44196</v>
      </c>
      <c r="G37" s="8">
        <f>VLOOKUP($B37,'[1]20 CR Data'!$A$6:$V$323,7,FALSE)</f>
        <v>31396</v>
      </c>
      <c r="H37" s="8">
        <f>VLOOKUP($B37,'[1]20 CR Data'!$A$6:$V$323,5,FALSE)</f>
        <v>21978</v>
      </c>
      <c r="I37" s="8">
        <f>VLOOKUP($B37,'[1]20 CR Data'!$A$6:$V$323,8,FALSE)</f>
        <v>1009</v>
      </c>
      <c r="J37" s="25"/>
      <c r="K37" s="9">
        <f t="shared" si="0"/>
        <v>0.70002548095298767</v>
      </c>
      <c r="L37" s="10">
        <f t="shared" si="1"/>
        <v>0.05</v>
      </c>
    </row>
    <row r="38" spans="1:12" x14ac:dyDescent="0.25">
      <c r="A38" s="23" t="s">
        <v>1298</v>
      </c>
      <c r="B38" s="6" t="s">
        <v>566</v>
      </c>
      <c r="C38" s="7">
        <f>VLOOKUP($B38,'[1]20 CR Data'!$A$6:$V$323,4,FALSE)</f>
        <v>44196</v>
      </c>
      <c r="D38" s="2">
        <f>VLOOKUP($B38,'[1]20 CR Data'!$A$6:$V$323,6,FALSE)</f>
        <v>92</v>
      </c>
      <c r="E38" s="2" t="s">
        <v>567</v>
      </c>
      <c r="F38" s="7">
        <v>44196</v>
      </c>
      <c r="G38" s="8">
        <f>VLOOKUP($B38,'[1]20 CR Data'!$A$6:$V$323,7,FALSE)</f>
        <v>33672</v>
      </c>
      <c r="H38" s="8">
        <f>VLOOKUP($B38,'[1]20 CR Data'!$A$6:$V$323,5,FALSE)</f>
        <v>22634</v>
      </c>
      <c r="I38" s="8">
        <f>VLOOKUP($B38,'[1]20 CR Data'!$A$6:$V$323,8,FALSE)</f>
        <v>3574</v>
      </c>
      <c r="J38" s="21">
        <v>5351</v>
      </c>
      <c r="K38" s="9">
        <f t="shared" si="0"/>
        <v>0.67219054407222623</v>
      </c>
      <c r="L38" s="10">
        <f t="shared" si="1"/>
        <v>0.16</v>
      </c>
    </row>
    <row r="39" spans="1:12" x14ac:dyDescent="0.25">
      <c r="A39" s="23" t="s">
        <v>1079</v>
      </c>
      <c r="B39" s="6" t="s">
        <v>111</v>
      </c>
      <c r="C39" s="7">
        <f>VLOOKUP($B39,'[1]20 CR Data'!$A$6:$V$323,4,FALSE)</f>
        <v>44196</v>
      </c>
      <c r="D39" s="2">
        <f>VLOOKUP($B39,'[1]20 CR Data'!$A$6:$V$323,6,FALSE)</f>
        <v>72</v>
      </c>
      <c r="E39" s="2" t="s">
        <v>112</v>
      </c>
      <c r="F39" s="7">
        <v>44196</v>
      </c>
      <c r="G39" s="8">
        <f>VLOOKUP($B39,'[1]20 CR Data'!$A$6:$V$323,7,FALSE)</f>
        <v>26352</v>
      </c>
      <c r="H39" s="8">
        <f>VLOOKUP($B39,'[1]20 CR Data'!$A$6:$V$323,5,FALSE)</f>
        <v>21243</v>
      </c>
      <c r="I39" s="8">
        <f>VLOOKUP($B39,'[1]20 CR Data'!$A$6:$V$323,8,FALSE)</f>
        <v>7514</v>
      </c>
      <c r="J39" s="21">
        <v>1422</v>
      </c>
      <c r="K39" s="9">
        <f t="shared" si="0"/>
        <v>0.80612477231329693</v>
      </c>
      <c r="L39" s="10">
        <f t="shared" si="1"/>
        <v>0.35</v>
      </c>
    </row>
    <row r="40" spans="1:12" x14ac:dyDescent="0.25">
      <c r="A40" s="23" t="s">
        <v>1316</v>
      </c>
      <c r="B40" s="6" t="s">
        <v>602</v>
      </c>
      <c r="C40" s="7">
        <f>VLOOKUP($B40,'[1]20 CR Data'!$A$6:$V$323,4,FALSE)</f>
        <v>44196</v>
      </c>
      <c r="D40" s="2">
        <f>VLOOKUP($B40,'[1]20 CR Data'!$A$6:$V$323,6,FALSE)</f>
        <v>55</v>
      </c>
      <c r="E40" s="2" t="s">
        <v>603</v>
      </c>
      <c r="F40" s="7">
        <v>44196</v>
      </c>
      <c r="G40" s="8">
        <f>VLOOKUP($B40,'[1]20 CR Data'!$A$6:$V$323,7,FALSE)</f>
        <v>20130</v>
      </c>
      <c r="H40" s="8">
        <f>VLOOKUP($B40,'[1]20 CR Data'!$A$6:$V$323,5,FALSE)</f>
        <v>17833</v>
      </c>
      <c r="I40" s="8">
        <f>VLOOKUP($B40,'[1]20 CR Data'!$A$6:$V$323,8,FALSE)</f>
        <v>14282</v>
      </c>
      <c r="J40" s="21">
        <v>1084</v>
      </c>
      <c r="K40" s="9">
        <f t="shared" si="0"/>
        <v>0.88589170392449079</v>
      </c>
      <c r="L40" s="10">
        <f t="shared" si="1"/>
        <v>0.8</v>
      </c>
    </row>
    <row r="41" spans="1:12" x14ac:dyDescent="0.25">
      <c r="A41" s="23" t="s">
        <v>1248</v>
      </c>
      <c r="B41" s="6" t="s">
        <v>466</v>
      </c>
      <c r="C41" s="7">
        <f>VLOOKUP($B41,'[1]20 CR Data'!$A$6:$V$323,4,FALSE)</f>
        <v>44196</v>
      </c>
      <c r="D41" s="2">
        <f>VLOOKUP($B41,'[1]20 CR Data'!$A$6:$V$323,6,FALSE)</f>
        <v>91</v>
      </c>
      <c r="E41" s="2" t="s">
        <v>467</v>
      </c>
      <c r="F41" s="7">
        <v>44196</v>
      </c>
      <c r="G41" s="8">
        <f>VLOOKUP($B41,'[1]20 CR Data'!$A$6:$V$323,7,FALSE)</f>
        <v>33306</v>
      </c>
      <c r="H41" s="8">
        <f>VLOOKUP($B41,'[1]20 CR Data'!$A$6:$V$323,5,FALSE)</f>
        <v>27209</v>
      </c>
      <c r="I41" s="8">
        <f>VLOOKUP($B41,'[1]20 CR Data'!$A$6:$V$323,8,FALSE)</f>
        <v>14410</v>
      </c>
      <c r="J41" s="21">
        <v>2888</v>
      </c>
      <c r="K41" s="9">
        <f t="shared" si="0"/>
        <v>0.81693989071038253</v>
      </c>
      <c r="L41" s="10">
        <f t="shared" si="1"/>
        <v>0.53</v>
      </c>
    </row>
    <row r="42" spans="1:12" x14ac:dyDescent="0.25">
      <c r="A42" s="23" t="s">
        <v>1277</v>
      </c>
      <c r="B42" s="6" t="s">
        <v>524</v>
      </c>
      <c r="C42" s="7">
        <f>VLOOKUP($B42,'[1]20 CR Data'!$A$6:$V$323,4,FALSE)</f>
        <v>44196</v>
      </c>
      <c r="D42" s="2">
        <f>VLOOKUP($B42,'[1]20 CR Data'!$A$6:$V$323,6,FALSE)</f>
        <v>22</v>
      </c>
      <c r="E42" s="2" t="s">
        <v>525</v>
      </c>
      <c r="F42" s="7">
        <v>44196</v>
      </c>
      <c r="G42" s="8">
        <f>VLOOKUP($B42,'[1]20 CR Data'!$A$6:$V$323,7,FALSE)</f>
        <v>8052</v>
      </c>
      <c r="H42" s="8">
        <f>VLOOKUP($B42,'[1]20 CR Data'!$A$6:$V$323,5,FALSE)</f>
        <v>7947</v>
      </c>
      <c r="I42" s="8">
        <f>VLOOKUP($B42,'[1]20 CR Data'!$A$6:$V$323,8,FALSE)</f>
        <v>7847</v>
      </c>
      <c r="J42" s="21">
        <v>55</v>
      </c>
      <c r="K42" s="9">
        <f t="shared" si="0"/>
        <v>0.98695976154992549</v>
      </c>
      <c r="L42" s="10">
        <f t="shared" si="1"/>
        <v>0.99</v>
      </c>
    </row>
    <row r="43" spans="1:12" x14ac:dyDescent="0.25">
      <c r="A43" s="23" t="s">
        <v>1056</v>
      </c>
      <c r="B43" s="6" t="s">
        <v>65</v>
      </c>
      <c r="C43" s="7">
        <f>VLOOKUP($B43,'[1]20 CR Data'!$A$6:$V$323,4,FALSE)</f>
        <v>44196</v>
      </c>
      <c r="D43" s="2">
        <f>VLOOKUP($B43,'[1]20 CR Data'!$A$6:$V$323,6,FALSE)</f>
        <v>176</v>
      </c>
      <c r="E43" s="2" t="s">
        <v>66</v>
      </c>
      <c r="F43" s="7">
        <v>44196</v>
      </c>
      <c r="G43" s="8">
        <f>VLOOKUP($B43,'[1]20 CR Data'!$A$6:$V$323,7,FALSE)</f>
        <v>64416</v>
      </c>
      <c r="H43" s="8">
        <f>VLOOKUP($B43,'[1]20 CR Data'!$A$6:$V$323,5,FALSE)</f>
        <v>53557</v>
      </c>
      <c r="I43" s="8">
        <f>VLOOKUP($B43,'[1]20 CR Data'!$A$6:$V$323,8,FALSE)</f>
        <v>26954</v>
      </c>
      <c r="J43" s="21">
        <v>4735</v>
      </c>
      <c r="K43" s="9">
        <f t="shared" si="0"/>
        <v>0.83142386984600103</v>
      </c>
      <c r="L43" s="10">
        <f t="shared" si="1"/>
        <v>0.5</v>
      </c>
    </row>
    <row r="44" spans="1:12" x14ac:dyDescent="0.25">
      <c r="A44" s="23" t="s">
        <v>1138</v>
      </c>
      <c r="B44" s="6" t="s">
        <v>240</v>
      </c>
      <c r="C44" s="7">
        <f>VLOOKUP($B44,'[1]20 CR Data'!$A$6:$V$323,4,FALSE)</f>
        <v>44196</v>
      </c>
      <c r="D44" s="2">
        <f>VLOOKUP($B44,'[1]20 CR Data'!$A$6:$V$323,6,FALSE)</f>
        <v>40</v>
      </c>
      <c r="E44" s="2" t="s">
        <v>241</v>
      </c>
      <c r="F44" s="7">
        <v>44196</v>
      </c>
      <c r="G44" s="8">
        <f>VLOOKUP($B44,'[1]20 CR Data'!$A$6:$V$323,7,FALSE)</f>
        <v>15004</v>
      </c>
      <c r="H44" s="8">
        <f>VLOOKUP($B44,'[1]20 CR Data'!$A$6:$V$323,5,FALSE)</f>
        <v>11123</v>
      </c>
      <c r="I44" s="8">
        <f>VLOOKUP($B44,'[1]20 CR Data'!$A$6:$V$323,8,FALSE)</f>
        <v>3911</v>
      </c>
      <c r="J44" s="21">
        <v>115</v>
      </c>
      <c r="K44" s="9">
        <f t="shared" si="0"/>
        <v>0.74133564382831241</v>
      </c>
      <c r="L44" s="10">
        <f t="shared" si="1"/>
        <v>0.35</v>
      </c>
    </row>
    <row r="45" spans="1:12" x14ac:dyDescent="0.25">
      <c r="A45" s="23" t="s">
        <v>1199</v>
      </c>
      <c r="B45" s="6" t="s">
        <v>368</v>
      </c>
      <c r="C45" s="7">
        <f>VLOOKUP($B45,'[1]20 CR Data'!$A$6:$V$323,4,FALSE)</f>
        <v>44196</v>
      </c>
      <c r="D45" s="2">
        <f>VLOOKUP($B45,'[1]20 CR Data'!$A$6:$V$323,6,FALSE)</f>
        <v>45</v>
      </c>
      <c r="E45" s="2" t="s">
        <v>369</v>
      </c>
      <c r="F45" s="7">
        <v>44196</v>
      </c>
      <c r="G45" s="8">
        <f>VLOOKUP($B45,'[1]20 CR Data'!$A$6:$V$323,7,FALSE)</f>
        <v>16470</v>
      </c>
      <c r="H45" s="8">
        <f>VLOOKUP($B45,'[1]20 CR Data'!$A$6:$V$323,5,FALSE)</f>
        <v>9577</v>
      </c>
      <c r="I45" s="8">
        <f>VLOOKUP($B45,'[1]20 CR Data'!$A$6:$V$323,8,FALSE)</f>
        <v>6156</v>
      </c>
      <c r="J45" s="21">
        <v>1543</v>
      </c>
      <c r="K45" s="9">
        <f t="shared" si="0"/>
        <v>0.58148148148148149</v>
      </c>
      <c r="L45" s="10">
        <f t="shared" si="1"/>
        <v>0.64</v>
      </c>
    </row>
    <row r="46" spans="1:12" x14ac:dyDescent="0.25">
      <c r="A46" s="23" t="s">
        <v>1132</v>
      </c>
      <c r="B46" s="6" t="s">
        <v>226</v>
      </c>
      <c r="C46" s="7">
        <f>VLOOKUP($B46,'[1]20 CR Data'!$A$6:$V$323,4,FALSE)</f>
        <v>44196</v>
      </c>
      <c r="D46" s="2">
        <f>VLOOKUP($B46,'[1]20 CR Data'!$A$6:$V$323,6,FALSE)</f>
        <v>45</v>
      </c>
      <c r="E46" s="2" t="s">
        <v>227</v>
      </c>
      <c r="F46" s="7">
        <v>44196</v>
      </c>
      <c r="G46" s="8">
        <f>VLOOKUP($B46,'[1]20 CR Data'!$A$6:$V$323,7,FALSE)</f>
        <v>16470</v>
      </c>
      <c r="H46" s="8">
        <f>VLOOKUP($B46,'[1]20 CR Data'!$A$6:$V$323,5,FALSE)</f>
        <v>14550</v>
      </c>
      <c r="I46" s="8">
        <f>VLOOKUP($B46,'[1]20 CR Data'!$A$6:$V$323,8,FALSE)</f>
        <v>5960</v>
      </c>
      <c r="J46" s="21">
        <v>741</v>
      </c>
      <c r="K46" s="9">
        <f t="shared" si="0"/>
        <v>0.88342440801457189</v>
      </c>
      <c r="L46" s="10">
        <f t="shared" si="1"/>
        <v>0.41</v>
      </c>
    </row>
    <row r="47" spans="1:12" x14ac:dyDescent="0.25">
      <c r="A47" s="23" t="s">
        <v>1238</v>
      </c>
      <c r="B47" s="6" t="s">
        <v>446</v>
      </c>
      <c r="C47" s="7">
        <f>VLOOKUP($B47,'[1]20 CR Data'!$A$6:$V$323,4,FALSE)</f>
        <v>44196</v>
      </c>
      <c r="D47" s="2">
        <f>VLOOKUP($B47,'[1]20 CR Data'!$A$6:$V$323,6,FALSE)</f>
        <v>45</v>
      </c>
      <c r="E47" s="2" t="s">
        <v>447</v>
      </c>
      <c r="F47" s="7">
        <v>44196</v>
      </c>
      <c r="G47" s="8">
        <f>VLOOKUP($B47,'[1]20 CR Data'!$A$6:$V$323,7,FALSE)</f>
        <v>16470</v>
      </c>
      <c r="H47" s="8">
        <f>VLOOKUP($B47,'[1]20 CR Data'!$A$6:$V$323,5,FALSE)</f>
        <v>14611</v>
      </c>
      <c r="I47" s="8">
        <f>VLOOKUP($B47,'[1]20 CR Data'!$A$6:$V$323,8,FALSE)</f>
        <v>8686</v>
      </c>
      <c r="J47" s="21">
        <v>860</v>
      </c>
      <c r="K47" s="9">
        <f t="shared" si="0"/>
        <v>0.88712811171827566</v>
      </c>
      <c r="L47" s="10">
        <f t="shared" si="1"/>
        <v>0.59</v>
      </c>
    </row>
    <row r="48" spans="1:12" x14ac:dyDescent="0.25">
      <c r="A48" s="23" t="s">
        <v>1181</v>
      </c>
      <c r="B48" s="6" t="s">
        <v>330</v>
      </c>
      <c r="C48" s="7">
        <f>VLOOKUP($B48,'[1]20 CR Data'!$A$6:$V$323,4,FALSE)</f>
        <v>44196</v>
      </c>
      <c r="D48" s="2">
        <f>VLOOKUP($B48,'[1]20 CR Data'!$A$6:$V$323,6,FALSE)</f>
        <v>38</v>
      </c>
      <c r="E48" s="2" t="s">
        <v>331</v>
      </c>
      <c r="F48" s="7">
        <v>44196</v>
      </c>
      <c r="G48" s="8">
        <f>VLOOKUP($B48,'[1]20 CR Data'!$A$6:$V$323,7,FALSE)</f>
        <v>13908</v>
      </c>
      <c r="H48" s="8">
        <f>VLOOKUP($B48,'[1]20 CR Data'!$A$6:$V$323,5,FALSE)</f>
        <v>8978</v>
      </c>
      <c r="I48" s="8">
        <f>VLOOKUP($B48,'[1]20 CR Data'!$A$6:$V$323,8,FALSE)</f>
        <v>6863</v>
      </c>
      <c r="J48" s="21">
        <v>993</v>
      </c>
      <c r="K48" s="9">
        <f t="shared" si="0"/>
        <v>0.64552775381075644</v>
      </c>
      <c r="L48" s="10">
        <f t="shared" si="1"/>
        <v>0.76</v>
      </c>
    </row>
    <row r="49" spans="1:12" x14ac:dyDescent="0.25">
      <c r="A49" s="23" t="s">
        <v>1303</v>
      </c>
      <c r="B49" s="6" t="s">
        <v>576</v>
      </c>
      <c r="C49" s="7">
        <f>VLOOKUP($B49,'[1]20 CR Data'!$A$6:$V$323,4,FALSE)</f>
        <v>44196</v>
      </c>
      <c r="D49" s="2">
        <f>VLOOKUP($B49,'[1]20 CR Data'!$A$6:$V$323,6,FALSE)</f>
        <v>30</v>
      </c>
      <c r="E49" s="2" t="s">
        <v>577</v>
      </c>
      <c r="F49" s="7">
        <v>44196</v>
      </c>
      <c r="G49" s="8">
        <f>VLOOKUP($B49,'[1]20 CR Data'!$A$6:$V$323,7,FALSE)</f>
        <v>10980</v>
      </c>
      <c r="H49" s="8">
        <f>VLOOKUP($B49,'[1]20 CR Data'!$A$6:$V$323,5,FALSE)</f>
        <v>9947</v>
      </c>
      <c r="I49" s="8">
        <f>VLOOKUP($B49,'[1]20 CR Data'!$A$6:$V$323,8,FALSE)</f>
        <v>3879</v>
      </c>
      <c r="J49" s="21">
        <v>751</v>
      </c>
      <c r="K49" s="9">
        <f t="shared" si="0"/>
        <v>0.90591985428051003</v>
      </c>
      <c r="L49" s="10">
        <f t="shared" si="1"/>
        <v>0.39</v>
      </c>
    </row>
    <row r="50" spans="1:12" x14ac:dyDescent="0.25">
      <c r="A50" s="23" t="s">
        <v>1111</v>
      </c>
      <c r="B50" s="6" t="s">
        <v>181</v>
      </c>
      <c r="C50" s="7">
        <f>VLOOKUP($B50,'[1]20 CR Data'!$A$6:$V$323,4,FALSE)</f>
        <v>44196</v>
      </c>
      <c r="D50" s="2">
        <f>VLOOKUP($B50,'[1]20 CR Data'!$A$6:$V$323,6,FALSE)</f>
        <v>30</v>
      </c>
      <c r="E50" s="2" t="s">
        <v>182</v>
      </c>
      <c r="F50" s="7">
        <v>44196</v>
      </c>
      <c r="G50" s="8">
        <f>VLOOKUP($B50,'[1]20 CR Data'!$A$6:$V$323,7,FALSE)</f>
        <v>10980</v>
      </c>
      <c r="H50" s="8">
        <f>VLOOKUP($B50,'[1]20 CR Data'!$A$6:$V$323,5,FALSE)</f>
        <v>9290</v>
      </c>
      <c r="I50" s="8">
        <f>VLOOKUP($B50,'[1]20 CR Data'!$A$6:$V$323,8,FALSE)</f>
        <v>3759</v>
      </c>
      <c r="J50" s="21">
        <v>382</v>
      </c>
      <c r="K50" s="9">
        <f t="shared" si="0"/>
        <v>0.8460837887067395</v>
      </c>
      <c r="L50" s="10">
        <f t="shared" si="1"/>
        <v>0.4</v>
      </c>
    </row>
    <row r="51" spans="1:12" x14ac:dyDescent="0.25">
      <c r="A51" s="23" t="s">
        <v>1133</v>
      </c>
      <c r="B51" s="6" t="s">
        <v>228</v>
      </c>
      <c r="C51" s="7">
        <f>VLOOKUP($B51,'[1]20 CR Data'!$A$6:$V$323,4,FALSE)</f>
        <v>44196</v>
      </c>
      <c r="D51" s="2">
        <f>VLOOKUP($B51,'[1]20 CR Data'!$A$6:$V$323,6,FALSE)</f>
        <v>69</v>
      </c>
      <c r="E51" s="2" t="s">
        <v>229</v>
      </c>
      <c r="F51" s="7">
        <v>44196</v>
      </c>
      <c r="G51" s="8">
        <f>VLOOKUP($B51,'[1]20 CR Data'!$A$6:$V$323,7,FALSE)</f>
        <v>25254</v>
      </c>
      <c r="H51" s="8">
        <f>VLOOKUP($B51,'[1]20 CR Data'!$A$6:$V$323,5,FALSE)</f>
        <v>17069</v>
      </c>
      <c r="I51" s="8">
        <f>VLOOKUP($B51,'[1]20 CR Data'!$A$6:$V$323,8,FALSE)</f>
        <v>10508</v>
      </c>
      <c r="J51" s="21">
        <v>1609</v>
      </c>
      <c r="K51" s="9">
        <f t="shared" si="0"/>
        <v>0.67589292785301336</v>
      </c>
      <c r="L51" s="10">
        <f t="shared" si="1"/>
        <v>0.62</v>
      </c>
    </row>
    <row r="52" spans="1:12" x14ac:dyDescent="0.25">
      <c r="A52" s="23" t="s">
        <v>1205</v>
      </c>
      <c r="B52" s="6" t="s">
        <v>380</v>
      </c>
      <c r="C52" s="7">
        <f>VLOOKUP($B52,'[1]20 CR Data'!$A$6:$V$323,4,FALSE)</f>
        <v>44196</v>
      </c>
      <c r="D52" s="2">
        <f>VLOOKUP($B52,'[1]20 CR Data'!$A$6:$V$323,6,FALSE)</f>
        <v>30</v>
      </c>
      <c r="E52" s="2" t="s">
        <v>381</v>
      </c>
      <c r="F52" s="7">
        <v>44196</v>
      </c>
      <c r="G52" s="8">
        <f>VLOOKUP($B52,'[1]20 CR Data'!$A$6:$V$323,7,FALSE)</f>
        <v>10980</v>
      </c>
      <c r="H52" s="8">
        <f>VLOOKUP($B52,'[1]20 CR Data'!$A$6:$V$323,5,FALSE)</f>
        <v>7201</v>
      </c>
      <c r="I52" s="8">
        <f>VLOOKUP($B52,'[1]20 CR Data'!$A$6:$V$323,8,FALSE)</f>
        <v>3073</v>
      </c>
      <c r="J52" s="21"/>
      <c r="K52" s="9">
        <f t="shared" si="0"/>
        <v>0.65582877959927144</v>
      </c>
      <c r="L52" s="10">
        <f t="shared" si="1"/>
        <v>0.43</v>
      </c>
    </row>
    <row r="53" spans="1:12" x14ac:dyDescent="0.25">
      <c r="A53" s="23" t="s">
        <v>1182</v>
      </c>
      <c r="B53" s="6" t="s">
        <v>332</v>
      </c>
      <c r="C53" s="7">
        <f>VLOOKUP($B53,'[1]20 CR Data'!$A$6:$V$323,4,FALSE)</f>
        <v>44196</v>
      </c>
      <c r="D53" s="2">
        <f>VLOOKUP($B53,'[1]20 CR Data'!$A$6:$V$323,6,FALSE)</f>
        <v>40</v>
      </c>
      <c r="E53" s="2" t="s">
        <v>333</v>
      </c>
      <c r="F53" s="7">
        <v>44196</v>
      </c>
      <c r="G53" s="8">
        <f>VLOOKUP($B53,'[1]20 CR Data'!$A$6:$V$323,7,FALSE)</f>
        <v>14640</v>
      </c>
      <c r="H53" s="8">
        <f>VLOOKUP($B53,'[1]20 CR Data'!$A$6:$V$323,5,FALSE)</f>
        <v>10822</v>
      </c>
      <c r="I53" s="8">
        <f>VLOOKUP($B53,'[1]20 CR Data'!$A$6:$V$323,8,FALSE)</f>
        <v>5438</v>
      </c>
      <c r="J53" s="21">
        <v>2304</v>
      </c>
      <c r="K53" s="9">
        <f t="shared" si="0"/>
        <v>0.73920765027322399</v>
      </c>
      <c r="L53" s="10">
        <f t="shared" si="1"/>
        <v>0.5</v>
      </c>
    </row>
    <row r="54" spans="1:12" x14ac:dyDescent="0.25">
      <c r="A54" s="23" t="s">
        <v>1300</v>
      </c>
      <c r="B54" s="6" t="s">
        <v>570</v>
      </c>
      <c r="C54" s="7">
        <f>VLOOKUP($B54,'[1]20 CR Data'!$A$6:$V$323,4,FALSE)</f>
        <v>44196</v>
      </c>
      <c r="D54" s="2">
        <f>VLOOKUP($B54,'[1]20 CR Data'!$A$6:$V$323,6,FALSE)</f>
        <v>40</v>
      </c>
      <c r="E54" s="2" t="s">
        <v>571</v>
      </c>
      <c r="F54" s="7">
        <v>44196</v>
      </c>
      <c r="G54" s="8">
        <f>VLOOKUP($B54,'[1]20 CR Data'!$A$6:$V$323,7,FALSE)</f>
        <v>14640</v>
      </c>
      <c r="H54" s="8">
        <f>VLOOKUP($B54,'[1]20 CR Data'!$A$6:$V$323,5,FALSE)</f>
        <v>10728</v>
      </c>
      <c r="I54" s="8">
        <f>VLOOKUP($B54,'[1]20 CR Data'!$A$6:$V$323,8,FALSE)</f>
        <v>3056</v>
      </c>
      <c r="J54" s="21">
        <v>2042</v>
      </c>
      <c r="K54" s="9">
        <f t="shared" si="0"/>
        <v>0.73278688524590163</v>
      </c>
      <c r="L54" s="10">
        <f t="shared" si="1"/>
        <v>0.28000000000000003</v>
      </c>
    </row>
    <row r="55" spans="1:12" x14ac:dyDescent="0.25">
      <c r="A55" s="23" t="s">
        <v>1189</v>
      </c>
      <c r="B55" s="6" t="s">
        <v>346</v>
      </c>
      <c r="C55" s="7">
        <f>VLOOKUP($B55,'[1]20 CR Data'!$A$6:$V$323,4,FALSE)</f>
        <v>44196</v>
      </c>
      <c r="D55" s="2">
        <f>VLOOKUP($B55,'[1]20 CR Data'!$A$6:$V$323,6,FALSE)</f>
        <v>39</v>
      </c>
      <c r="E55" s="2" t="s">
        <v>347</v>
      </c>
      <c r="F55" s="7">
        <v>44196</v>
      </c>
      <c r="G55" s="8">
        <f>VLOOKUP($B55,'[1]20 CR Data'!$A$6:$V$323,7,FALSE)</f>
        <v>14274</v>
      </c>
      <c r="H55" s="8">
        <f>VLOOKUP($B55,'[1]20 CR Data'!$A$6:$V$323,5,FALSE)</f>
        <v>11534</v>
      </c>
      <c r="I55" s="8">
        <f>VLOOKUP($B55,'[1]20 CR Data'!$A$6:$V$323,8,FALSE)</f>
        <v>7208</v>
      </c>
      <c r="J55" s="21">
        <v>4324</v>
      </c>
      <c r="K55" s="9">
        <f t="shared" si="0"/>
        <v>0.80804259492784081</v>
      </c>
      <c r="L55" s="10">
        <f t="shared" si="1"/>
        <v>0.62</v>
      </c>
    </row>
    <row r="56" spans="1:12" x14ac:dyDescent="0.25">
      <c r="A56" s="23" t="s">
        <v>1183</v>
      </c>
      <c r="B56" s="6" t="s">
        <v>334</v>
      </c>
      <c r="C56" s="7">
        <f>VLOOKUP($B56,'[1]20 CR Data'!$A$6:$V$323,4,FALSE)</f>
        <v>44196</v>
      </c>
      <c r="D56" s="2">
        <f>VLOOKUP($B56,'[1]20 CR Data'!$A$6:$V$323,6,FALSE)</f>
        <v>45</v>
      </c>
      <c r="E56" s="2" t="s">
        <v>335</v>
      </c>
      <c r="F56" s="7">
        <v>44196</v>
      </c>
      <c r="G56" s="8">
        <f>VLOOKUP($B56,'[1]20 CR Data'!$A$6:$V$323,7,FALSE)</f>
        <v>16470</v>
      </c>
      <c r="H56" s="8">
        <f>VLOOKUP($B56,'[1]20 CR Data'!$A$6:$V$323,5,FALSE)</f>
        <v>15170</v>
      </c>
      <c r="I56" s="8">
        <f>VLOOKUP($B56,'[1]20 CR Data'!$A$6:$V$323,8,FALSE)</f>
        <v>7209</v>
      </c>
      <c r="J56" s="21">
        <v>613</v>
      </c>
      <c r="K56" s="9">
        <f t="shared" si="0"/>
        <v>0.92106860959319981</v>
      </c>
      <c r="L56" s="10">
        <f t="shared" si="1"/>
        <v>0.48</v>
      </c>
    </row>
    <row r="57" spans="1:12" x14ac:dyDescent="0.25">
      <c r="A57" s="23" t="s">
        <v>1129</v>
      </c>
      <c r="B57" s="6" t="s">
        <v>218</v>
      </c>
      <c r="C57" s="7">
        <f>VLOOKUP($B57,'[1]20 CR Data'!$A$6:$V$323,4,FALSE)</f>
        <v>44196</v>
      </c>
      <c r="D57" s="2">
        <f>VLOOKUP($B57,'[1]20 CR Data'!$A$6:$V$323,6,FALSE)</f>
        <v>34</v>
      </c>
      <c r="E57" s="2" t="s">
        <v>219</v>
      </c>
      <c r="F57" s="7">
        <v>44196</v>
      </c>
      <c r="G57" s="8">
        <f>VLOOKUP($B57,'[1]20 CR Data'!$A$6:$V$323,7,FALSE)</f>
        <v>12444</v>
      </c>
      <c r="H57" s="8">
        <f>VLOOKUP($B57,'[1]20 CR Data'!$A$6:$V$323,5,FALSE)</f>
        <v>8597</v>
      </c>
      <c r="I57" s="8">
        <f>VLOOKUP($B57,'[1]20 CR Data'!$A$6:$V$323,8,FALSE)</f>
        <v>3905</v>
      </c>
      <c r="J57" s="21">
        <v>785</v>
      </c>
      <c r="K57" s="9">
        <f t="shared" si="0"/>
        <v>0.69085503053680486</v>
      </c>
      <c r="L57" s="10">
        <f t="shared" si="1"/>
        <v>0.45</v>
      </c>
    </row>
    <row r="58" spans="1:12" x14ac:dyDescent="0.25">
      <c r="A58" s="23" t="s">
        <v>1257</v>
      </c>
      <c r="B58" s="6" t="s">
        <v>484</v>
      </c>
      <c r="C58" s="7">
        <f>VLOOKUP($B58,'[1]20 CR Data'!$A$6:$V$323,4,FALSE)</f>
        <v>44196</v>
      </c>
      <c r="D58" s="2">
        <f>VLOOKUP($B58,'[1]20 CR Data'!$A$6:$V$323,6,FALSE)</f>
        <v>42</v>
      </c>
      <c r="E58" s="2" t="s">
        <v>485</v>
      </c>
      <c r="F58" s="7">
        <v>44196</v>
      </c>
      <c r="G58" s="8">
        <f>VLOOKUP($B58,'[1]20 CR Data'!$A$6:$V$323,7,FALSE)</f>
        <v>15372</v>
      </c>
      <c r="H58" s="8">
        <f>VLOOKUP($B58,'[1]20 CR Data'!$A$6:$V$323,5,FALSE)</f>
        <v>14514</v>
      </c>
      <c r="I58" s="8">
        <f>VLOOKUP($B58,'[1]20 CR Data'!$A$6:$V$323,8,FALSE)</f>
        <v>6520</v>
      </c>
      <c r="J58" s="21"/>
      <c r="K58" s="9">
        <f t="shared" si="0"/>
        <v>0.94418423106947702</v>
      </c>
      <c r="L58" s="10">
        <f t="shared" si="1"/>
        <v>0.45</v>
      </c>
    </row>
    <row r="59" spans="1:12" x14ac:dyDescent="0.25">
      <c r="A59" s="23" t="s">
        <v>1307</v>
      </c>
      <c r="B59" s="6" t="s">
        <v>584</v>
      </c>
      <c r="C59" s="7">
        <f>VLOOKUP($B59,'[1]20 CR Data'!$A$6:$V$323,4,FALSE)</f>
        <v>44196</v>
      </c>
      <c r="D59" s="2">
        <f>VLOOKUP($B59,'[1]20 CR Data'!$A$6:$V$323,6,FALSE)</f>
        <v>36</v>
      </c>
      <c r="E59" s="2" t="s">
        <v>585</v>
      </c>
      <c r="F59" s="7">
        <v>44196</v>
      </c>
      <c r="G59" s="8">
        <f>VLOOKUP($B59,'[1]20 CR Data'!$A$6:$V$323,7,FALSE)</f>
        <v>13176</v>
      </c>
      <c r="H59" s="8">
        <f>VLOOKUP($B59,'[1]20 CR Data'!$A$6:$V$323,5,FALSE)</f>
        <v>11879</v>
      </c>
      <c r="I59" s="8">
        <f>VLOOKUP($B59,'[1]20 CR Data'!$A$6:$V$323,8,FALSE)</f>
        <v>8883</v>
      </c>
      <c r="J59" s="21"/>
      <c r="K59" s="9">
        <f t="shared" si="0"/>
        <v>0.90156344869459626</v>
      </c>
      <c r="L59" s="10">
        <f t="shared" si="1"/>
        <v>0.75</v>
      </c>
    </row>
    <row r="60" spans="1:12" x14ac:dyDescent="0.25">
      <c r="A60" s="23" t="s">
        <v>1095</v>
      </c>
      <c r="B60" s="6" t="s">
        <v>145</v>
      </c>
      <c r="C60" s="7">
        <f>VLOOKUP($B60,'[1]20 CR Data'!$A$6:$V$323,4,FALSE)</f>
        <v>44196</v>
      </c>
      <c r="D60" s="2">
        <f>VLOOKUP($B60,'[1]20 CR Data'!$A$6:$V$323,6,FALSE)</f>
        <v>222</v>
      </c>
      <c r="E60" s="2" t="s">
        <v>146</v>
      </c>
      <c r="F60" s="7">
        <v>44196</v>
      </c>
      <c r="G60" s="8">
        <f>VLOOKUP($B60,'[1]20 CR Data'!$A$6:$V$323,7,FALSE)</f>
        <v>81252</v>
      </c>
      <c r="H60" s="8">
        <f>VLOOKUP($B60,'[1]20 CR Data'!$A$6:$V$323,5,FALSE)</f>
        <v>60281</v>
      </c>
      <c r="I60" s="8">
        <f>VLOOKUP($B60,'[1]20 CR Data'!$A$6:$V$323,8,FALSE)</f>
        <v>42655</v>
      </c>
      <c r="J60" s="21">
        <v>1828</v>
      </c>
      <c r="K60" s="9">
        <f t="shared" si="0"/>
        <v>0.74190173780337709</v>
      </c>
      <c r="L60" s="10">
        <f t="shared" si="1"/>
        <v>0.71</v>
      </c>
    </row>
    <row r="61" spans="1:12" x14ac:dyDescent="0.25">
      <c r="A61" s="23" t="s">
        <v>1103</v>
      </c>
      <c r="B61" s="6" t="s">
        <v>165</v>
      </c>
      <c r="C61" s="7">
        <f>VLOOKUP($B61,'[1]20 CR Data'!$A$6:$V$323,4,FALSE)</f>
        <v>44196</v>
      </c>
      <c r="D61" s="2">
        <f>VLOOKUP($B61,'[1]20 CR Data'!$A$6:$V$323,6,FALSE)</f>
        <v>120</v>
      </c>
      <c r="E61" s="2" t="s">
        <v>166</v>
      </c>
      <c r="F61" s="7">
        <v>44196</v>
      </c>
      <c r="G61" s="8">
        <f>VLOOKUP($B61,'[1]20 CR Data'!$A$6:$V$323,7,FALSE)</f>
        <v>43920</v>
      </c>
      <c r="H61" s="8">
        <f>VLOOKUP($B61,'[1]20 CR Data'!$A$6:$V$323,5,FALSE)</f>
        <v>35274</v>
      </c>
      <c r="I61" s="8">
        <f>VLOOKUP($B61,'[1]20 CR Data'!$A$6:$V$323,8,FALSE)</f>
        <v>30137</v>
      </c>
      <c r="J61" s="21">
        <v>1401</v>
      </c>
      <c r="K61" s="9">
        <f t="shared" si="0"/>
        <v>0.80314207650273228</v>
      </c>
      <c r="L61" s="10">
        <f t="shared" si="1"/>
        <v>0.85</v>
      </c>
    </row>
    <row r="62" spans="1:12" x14ac:dyDescent="0.25">
      <c r="A62" s="23" t="s">
        <v>1272</v>
      </c>
      <c r="B62" s="6" t="s">
        <v>514</v>
      </c>
      <c r="C62" s="7">
        <f>VLOOKUP($B62,'[1]20 CR Data'!$A$6:$V$323,4,FALSE)</f>
        <v>44196</v>
      </c>
      <c r="D62" s="2">
        <f>VLOOKUP($B62,'[1]20 CR Data'!$A$6:$V$323,6,FALSE)</f>
        <v>74</v>
      </c>
      <c r="E62" s="2" t="s">
        <v>515</v>
      </c>
      <c r="F62" s="7">
        <v>44196</v>
      </c>
      <c r="G62" s="8">
        <f>VLOOKUP($B62,'[1]20 CR Data'!$A$6:$V$323,7,FALSE)</f>
        <v>27084</v>
      </c>
      <c r="H62" s="8">
        <f>VLOOKUP($B62,'[1]20 CR Data'!$A$6:$V$323,5,FALSE)</f>
        <v>23356</v>
      </c>
      <c r="I62" s="8">
        <f>VLOOKUP($B62,'[1]20 CR Data'!$A$6:$V$323,8,FALSE)</f>
        <v>7651</v>
      </c>
      <c r="J62" s="21">
        <v>6520</v>
      </c>
      <c r="K62" s="9">
        <f t="shared" si="0"/>
        <v>0.86235415743612465</v>
      </c>
      <c r="L62" s="10">
        <f t="shared" si="1"/>
        <v>0.33</v>
      </c>
    </row>
    <row r="63" spans="1:12" x14ac:dyDescent="0.25">
      <c r="A63" s="23" t="s">
        <v>1209</v>
      </c>
      <c r="B63" s="6" t="s">
        <v>388</v>
      </c>
      <c r="C63" s="7">
        <f>VLOOKUP($B63,'[1]20 CR Data'!$A$6:$V$323,4,FALSE)</f>
        <v>44196</v>
      </c>
      <c r="D63" s="2">
        <f>VLOOKUP($B63,'[1]20 CR Data'!$A$6:$V$323,6,FALSE)</f>
        <v>77</v>
      </c>
      <c r="E63" s="2" t="s">
        <v>389</v>
      </c>
      <c r="F63" s="7">
        <v>44196</v>
      </c>
      <c r="G63" s="8">
        <f>VLOOKUP($B63,'[1]20 CR Data'!$A$6:$V$323,7,FALSE)</f>
        <v>28182</v>
      </c>
      <c r="H63" s="8">
        <f>VLOOKUP($B63,'[1]20 CR Data'!$A$6:$V$323,5,FALSE)</f>
        <v>18020</v>
      </c>
      <c r="I63" s="8">
        <f>VLOOKUP($B63,'[1]20 CR Data'!$A$6:$V$323,8,FALSE)</f>
        <v>11479</v>
      </c>
      <c r="J63" s="21">
        <v>2681</v>
      </c>
      <c r="K63" s="9">
        <f t="shared" si="0"/>
        <v>0.63941522957916397</v>
      </c>
      <c r="L63" s="10">
        <f t="shared" si="1"/>
        <v>0.64</v>
      </c>
    </row>
    <row r="64" spans="1:12" x14ac:dyDescent="0.25">
      <c r="A64" s="23" t="s">
        <v>1208</v>
      </c>
      <c r="B64" s="6" t="s">
        <v>386</v>
      </c>
      <c r="C64" s="7">
        <f>VLOOKUP($B64,'[1]20 CR Data'!$A$6:$V$323,4,FALSE)</f>
        <v>44196</v>
      </c>
      <c r="D64" s="2">
        <f>VLOOKUP($B64,'[1]20 CR Data'!$A$6:$V$323,6,FALSE)</f>
        <v>72</v>
      </c>
      <c r="E64" s="2" t="s">
        <v>387</v>
      </c>
      <c r="F64" s="7">
        <v>44196</v>
      </c>
      <c r="G64" s="8">
        <f>VLOOKUP($B64,'[1]20 CR Data'!$A$6:$V$323,7,FALSE)</f>
        <v>26352</v>
      </c>
      <c r="H64" s="8">
        <f>VLOOKUP($B64,'[1]20 CR Data'!$A$6:$V$323,5,FALSE)</f>
        <v>20737</v>
      </c>
      <c r="I64" s="8">
        <f>VLOOKUP($B64,'[1]20 CR Data'!$A$6:$V$323,8,FALSE)</f>
        <v>11695</v>
      </c>
      <c r="J64" s="21">
        <v>2362</v>
      </c>
      <c r="K64" s="9">
        <f t="shared" si="0"/>
        <v>0.7869231936854888</v>
      </c>
      <c r="L64" s="10">
        <f t="shared" si="1"/>
        <v>0.56000000000000005</v>
      </c>
    </row>
    <row r="65" spans="1:12" x14ac:dyDescent="0.25">
      <c r="A65" s="23" t="s">
        <v>1076</v>
      </c>
      <c r="B65" s="6" t="s">
        <v>105</v>
      </c>
      <c r="C65" s="7">
        <f>VLOOKUP($B65,'[1]20 CR Data'!$A$6:$V$323,4,FALSE)</f>
        <v>44196</v>
      </c>
      <c r="D65" s="2">
        <f>VLOOKUP($B65,'[1]20 CR Data'!$A$6:$V$323,6,FALSE)</f>
        <v>119</v>
      </c>
      <c r="E65" s="2" t="s">
        <v>106</v>
      </c>
      <c r="F65" s="7">
        <v>44196</v>
      </c>
      <c r="G65" s="8">
        <f>VLOOKUP($B65,'[1]20 CR Data'!$A$6:$V$323,7,FALSE)</f>
        <v>43554</v>
      </c>
      <c r="H65" s="8">
        <f>VLOOKUP($B65,'[1]20 CR Data'!$A$6:$V$323,5,FALSE)</f>
        <v>30839</v>
      </c>
      <c r="I65" s="8">
        <f>VLOOKUP($B65,'[1]20 CR Data'!$A$6:$V$323,8,FALSE)</f>
        <v>19712</v>
      </c>
      <c r="J65" s="21">
        <v>3633</v>
      </c>
      <c r="K65" s="9">
        <f t="shared" si="0"/>
        <v>0.70806355329016857</v>
      </c>
      <c r="L65" s="10">
        <f t="shared" si="1"/>
        <v>0.64</v>
      </c>
    </row>
    <row r="66" spans="1:12" x14ac:dyDescent="0.25">
      <c r="A66" s="23" t="s">
        <v>1075</v>
      </c>
      <c r="B66" s="6" t="s">
        <v>103</v>
      </c>
      <c r="C66" s="7">
        <f>VLOOKUP($B66,'[1]20 CR Data'!$A$6:$V$323,4,FALSE)</f>
        <v>44196</v>
      </c>
      <c r="D66" s="2">
        <f>VLOOKUP($B66,'[1]20 CR Data'!$A$6:$V$323,6,FALSE)</f>
        <v>73</v>
      </c>
      <c r="E66" s="2" t="s">
        <v>104</v>
      </c>
      <c r="F66" s="7">
        <v>44196</v>
      </c>
      <c r="G66" s="8">
        <f>VLOOKUP($B66,'[1]20 CR Data'!$A$6:$V$323,7,FALSE)</f>
        <v>26718</v>
      </c>
      <c r="H66" s="8">
        <f>VLOOKUP($B66,'[1]20 CR Data'!$A$6:$V$323,5,FALSE)</f>
        <v>20936</v>
      </c>
      <c r="I66" s="8">
        <f>VLOOKUP($B66,'[1]20 CR Data'!$A$6:$V$323,8,FALSE)</f>
        <v>12859</v>
      </c>
      <c r="J66" s="21">
        <v>3702</v>
      </c>
      <c r="K66" s="9">
        <f t="shared" si="0"/>
        <v>0.78359158619657165</v>
      </c>
      <c r="L66" s="10">
        <f t="shared" si="1"/>
        <v>0.61</v>
      </c>
    </row>
    <row r="67" spans="1:12" x14ac:dyDescent="0.25">
      <c r="A67" s="23" t="s">
        <v>1220</v>
      </c>
      <c r="B67" s="6" t="s">
        <v>412</v>
      </c>
      <c r="C67" s="7">
        <f>VLOOKUP($B67,'[1]20 CR Data'!$A$6:$V$323,4,FALSE)</f>
        <v>44196</v>
      </c>
      <c r="D67" s="2">
        <f>VLOOKUP($B67,'[1]20 CR Data'!$A$6:$V$323,6,FALSE)</f>
        <v>61</v>
      </c>
      <c r="E67" s="2" t="s">
        <v>413</v>
      </c>
      <c r="F67" s="7">
        <v>44196</v>
      </c>
      <c r="G67" s="8">
        <f>VLOOKUP($B67,'[1]20 CR Data'!$A$6:$V$323,7,FALSE)</f>
        <v>22326</v>
      </c>
      <c r="H67" s="8">
        <f>VLOOKUP($B67,'[1]20 CR Data'!$A$6:$V$323,5,FALSE)</f>
        <v>17998</v>
      </c>
      <c r="I67" s="8">
        <f>VLOOKUP($B67,'[1]20 CR Data'!$A$6:$V$323,8,FALSE)</f>
        <v>12240</v>
      </c>
      <c r="J67" s="21">
        <v>2890</v>
      </c>
      <c r="K67" s="9">
        <f t="shared" si="0"/>
        <v>0.80614530144226459</v>
      </c>
      <c r="L67" s="10">
        <f t="shared" si="1"/>
        <v>0.68</v>
      </c>
    </row>
    <row r="68" spans="1:12" x14ac:dyDescent="0.25">
      <c r="A68" s="23" t="s">
        <v>1196</v>
      </c>
      <c r="B68" s="6" t="s">
        <v>362</v>
      </c>
      <c r="C68" s="7">
        <f>VLOOKUP($B68,'[1]20 CR Data'!$A$6:$V$323,4,FALSE)</f>
        <v>44196</v>
      </c>
      <c r="D68" s="2">
        <f>VLOOKUP($B68,'[1]20 CR Data'!$A$6:$V$323,6,FALSE)</f>
        <v>62</v>
      </c>
      <c r="E68" s="2" t="s">
        <v>363</v>
      </c>
      <c r="F68" s="7">
        <v>44196</v>
      </c>
      <c r="G68" s="8">
        <f>VLOOKUP($B68,'[1]20 CR Data'!$A$6:$V$323,7,FALSE)</f>
        <v>22692</v>
      </c>
      <c r="H68" s="8">
        <f>VLOOKUP($B68,'[1]20 CR Data'!$A$6:$V$323,5,FALSE)</f>
        <v>17749</v>
      </c>
      <c r="I68" s="8">
        <f>VLOOKUP($B68,'[1]20 CR Data'!$A$6:$V$323,8,FALSE)</f>
        <v>13170</v>
      </c>
      <c r="J68" s="21">
        <v>1772</v>
      </c>
      <c r="K68" s="9">
        <f t="shared" si="0"/>
        <v>0.78216992772783356</v>
      </c>
      <c r="L68" s="10">
        <f t="shared" si="1"/>
        <v>0.74</v>
      </c>
    </row>
    <row r="69" spans="1:12" x14ac:dyDescent="0.25">
      <c r="A69" s="23" t="s">
        <v>1253</v>
      </c>
      <c r="B69" s="6" t="s">
        <v>476</v>
      </c>
      <c r="C69" s="7">
        <f>VLOOKUP($B69,'[1]20 CR Data'!$A$6:$V$323,4,FALSE)</f>
        <v>44196</v>
      </c>
      <c r="D69" s="2">
        <f>VLOOKUP($B69,'[1]20 CR Data'!$A$6:$V$323,6,FALSE)</f>
        <v>44</v>
      </c>
      <c r="E69" s="2" t="s">
        <v>477</v>
      </c>
      <c r="F69" s="7">
        <v>44196</v>
      </c>
      <c r="G69" s="8">
        <f>VLOOKUP($B69,'[1]20 CR Data'!$A$6:$V$323,7,FALSE)</f>
        <v>16104</v>
      </c>
      <c r="H69" s="8">
        <f>VLOOKUP($B69,'[1]20 CR Data'!$A$6:$V$323,5,FALSE)</f>
        <v>13275</v>
      </c>
      <c r="I69" s="8">
        <f>VLOOKUP($B69,'[1]20 CR Data'!$A$6:$V$323,8,FALSE)</f>
        <v>11430</v>
      </c>
      <c r="J69" s="21"/>
      <c r="K69" s="9">
        <f t="shared" si="0"/>
        <v>0.82432935916542471</v>
      </c>
      <c r="L69" s="10">
        <f t="shared" si="1"/>
        <v>0.86</v>
      </c>
    </row>
    <row r="70" spans="1:12" x14ac:dyDescent="0.25">
      <c r="A70" s="23" t="s">
        <v>1070</v>
      </c>
      <c r="B70" s="6" t="s">
        <v>93</v>
      </c>
      <c r="C70" s="7">
        <f>VLOOKUP($B70,'[1]20 CR Data'!$A$6:$V$323,4,FALSE)</f>
        <v>44196</v>
      </c>
      <c r="D70" s="2">
        <f>VLOOKUP($B70,'[1]20 CR Data'!$A$6:$V$323,6,FALSE)</f>
        <v>45</v>
      </c>
      <c r="E70" s="2" t="s">
        <v>94</v>
      </c>
      <c r="F70" s="7">
        <v>44196</v>
      </c>
      <c r="G70" s="8">
        <f>VLOOKUP($B70,'[1]20 CR Data'!$A$6:$V$323,7,FALSE)</f>
        <v>16470</v>
      </c>
      <c r="H70" s="8">
        <f>VLOOKUP($B70,'[1]20 CR Data'!$A$6:$V$323,5,FALSE)</f>
        <v>13892</v>
      </c>
      <c r="I70" s="8">
        <f>VLOOKUP($B70,'[1]20 CR Data'!$A$6:$V$323,8,FALSE)</f>
        <v>7728</v>
      </c>
      <c r="J70" s="21">
        <v>1812</v>
      </c>
      <c r="K70" s="9">
        <f t="shared" si="0"/>
        <v>0.84347298117789926</v>
      </c>
      <c r="L70" s="10">
        <f t="shared" si="1"/>
        <v>0.56000000000000005</v>
      </c>
    </row>
    <row r="71" spans="1:12" x14ac:dyDescent="0.25">
      <c r="A71" s="23" t="s">
        <v>1245</v>
      </c>
      <c r="B71" s="6" t="s">
        <v>460</v>
      </c>
      <c r="C71" s="7">
        <f>VLOOKUP($B71,'[1]20 CR Data'!$A$6:$V$323,4,FALSE)</f>
        <v>44196</v>
      </c>
      <c r="D71" s="2">
        <f>VLOOKUP($B71,'[1]20 CR Data'!$A$6:$V$323,6,FALSE)</f>
        <v>39</v>
      </c>
      <c r="E71" s="2" t="s">
        <v>461</v>
      </c>
      <c r="F71" s="7">
        <v>44196</v>
      </c>
      <c r="G71" s="8">
        <f>VLOOKUP($B71,'[1]20 CR Data'!$A$6:$V$323,7,FALSE)</f>
        <v>14274</v>
      </c>
      <c r="H71" s="8">
        <f>VLOOKUP($B71,'[1]20 CR Data'!$A$6:$V$323,5,FALSE)</f>
        <v>9255</v>
      </c>
      <c r="I71" s="8">
        <f>VLOOKUP($B71,'[1]20 CR Data'!$A$6:$V$323,8,FALSE)</f>
        <v>3690</v>
      </c>
      <c r="J71" s="21">
        <v>5565</v>
      </c>
      <c r="K71" s="9">
        <f t="shared" si="0"/>
        <v>0.64838167297183691</v>
      </c>
      <c r="L71" s="10">
        <f t="shared" si="1"/>
        <v>0.4</v>
      </c>
    </row>
    <row r="72" spans="1:12" x14ac:dyDescent="0.25">
      <c r="A72" s="23" t="s">
        <v>1343</v>
      </c>
      <c r="B72" s="6" t="s">
        <v>1344</v>
      </c>
      <c r="C72" s="7">
        <v>44196</v>
      </c>
      <c r="D72" s="2">
        <v>102</v>
      </c>
      <c r="E72" s="2" t="s">
        <v>1345</v>
      </c>
      <c r="F72" s="7">
        <v>44196</v>
      </c>
      <c r="G72" s="8">
        <v>37332</v>
      </c>
      <c r="H72" s="8">
        <v>34349</v>
      </c>
      <c r="I72" s="8">
        <v>31431</v>
      </c>
      <c r="J72" s="21">
        <v>1598</v>
      </c>
      <c r="K72" s="9">
        <f t="shared" si="0"/>
        <v>0.92009536054859098</v>
      </c>
      <c r="L72" s="10">
        <f t="shared" si="1"/>
        <v>0.92</v>
      </c>
    </row>
    <row r="73" spans="1:12" x14ac:dyDescent="0.25">
      <c r="A73" s="23" t="s">
        <v>1201</v>
      </c>
      <c r="B73" s="6" t="s">
        <v>372</v>
      </c>
      <c r="C73" s="7">
        <f>VLOOKUP($B73,'[1]20 CR Data'!$A$6:$V$323,4,FALSE)</f>
        <v>44196</v>
      </c>
      <c r="D73" s="2">
        <f>VLOOKUP($B73,'[1]20 CR Data'!$A$6:$V$323,6,FALSE)</f>
        <v>50</v>
      </c>
      <c r="E73" s="2" t="s">
        <v>373</v>
      </c>
      <c r="F73" s="7">
        <v>44196</v>
      </c>
      <c r="G73" s="8">
        <f>VLOOKUP($B73,'[1]20 CR Data'!$A$6:$V$323,7,FALSE)</f>
        <v>18300</v>
      </c>
      <c r="H73" s="8">
        <f>VLOOKUP($B73,'[1]20 CR Data'!$A$6:$V$323,5,FALSE)</f>
        <v>11869</v>
      </c>
      <c r="I73" s="8">
        <f>VLOOKUP($B73,'[1]20 CR Data'!$A$6:$V$323,8,FALSE)</f>
        <v>8846</v>
      </c>
      <c r="J73" s="21">
        <v>2187</v>
      </c>
      <c r="K73" s="9">
        <f t="shared" si="0"/>
        <v>0.64857923497267755</v>
      </c>
      <c r="L73" s="10">
        <f t="shared" si="1"/>
        <v>0.75</v>
      </c>
    </row>
    <row r="74" spans="1:12" x14ac:dyDescent="0.25">
      <c r="A74" s="23" t="s">
        <v>1168</v>
      </c>
      <c r="B74" s="6" t="s">
        <v>304</v>
      </c>
      <c r="C74" s="7">
        <f>VLOOKUP($B74,'[1]20 CR Data'!$A$6:$V$323,4,FALSE)</f>
        <v>44196</v>
      </c>
      <c r="D74" s="2">
        <f>VLOOKUP($B74,'[1]20 CR Data'!$A$6:$V$323,6,FALSE)</f>
        <v>45</v>
      </c>
      <c r="E74" s="2" t="s">
        <v>305</v>
      </c>
      <c r="F74" s="7">
        <v>44196</v>
      </c>
      <c r="G74" s="8">
        <f>VLOOKUP($B74,'[1]20 CR Data'!$A$6:$V$323,7,FALSE)</f>
        <v>16470</v>
      </c>
      <c r="H74" s="8">
        <f>VLOOKUP($B74,'[1]20 CR Data'!$A$6:$V$323,5,FALSE)</f>
        <v>11851</v>
      </c>
      <c r="I74" s="8">
        <f>VLOOKUP($B74,'[1]20 CR Data'!$A$6:$V$323,8,FALSE)</f>
        <v>8686</v>
      </c>
      <c r="J74" s="21">
        <v>659</v>
      </c>
      <c r="K74" s="9">
        <f t="shared" ref="K74:K137" si="2">H74/G74</f>
        <v>0.7195506982392228</v>
      </c>
      <c r="L74" s="10">
        <f t="shared" ref="L74:L137" si="3">ROUND(I74/H74,2)</f>
        <v>0.73</v>
      </c>
    </row>
    <row r="75" spans="1:12" x14ac:dyDescent="0.25">
      <c r="A75" s="23" t="s">
        <v>1086</v>
      </c>
      <c r="B75" s="6" t="s">
        <v>125</v>
      </c>
      <c r="C75" s="7">
        <f>VLOOKUP($B75,'[1]20 CR Data'!$A$6:$V$323,4,FALSE)</f>
        <v>44196</v>
      </c>
      <c r="D75" s="2">
        <f>VLOOKUP($B75,'[1]20 CR Data'!$A$6:$V$323,6,FALSE)</f>
        <v>60</v>
      </c>
      <c r="E75" s="2" t="s">
        <v>126</v>
      </c>
      <c r="F75" s="7">
        <v>44196</v>
      </c>
      <c r="G75" s="8">
        <f>VLOOKUP($B75,'[1]20 CR Data'!$A$6:$V$323,7,FALSE)</f>
        <v>21960</v>
      </c>
      <c r="H75" s="8">
        <f>VLOOKUP($B75,'[1]20 CR Data'!$A$6:$V$323,5,FALSE)</f>
        <v>15472</v>
      </c>
      <c r="I75" s="8">
        <f>VLOOKUP($B75,'[1]20 CR Data'!$A$6:$V$323,8,FALSE)</f>
        <v>2260</v>
      </c>
      <c r="J75" s="21">
        <v>542</v>
      </c>
      <c r="K75" s="9">
        <f t="shared" si="2"/>
        <v>0.70455373406193078</v>
      </c>
      <c r="L75" s="10">
        <f t="shared" si="3"/>
        <v>0.15</v>
      </c>
    </row>
    <row r="76" spans="1:12" x14ac:dyDescent="0.25">
      <c r="A76" s="23" t="s">
        <v>1155</v>
      </c>
      <c r="B76" s="6" t="s">
        <v>278</v>
      </c>
      <c r="C76" s="7">
        <f>VLOOKUP($B76,'[1]20 CR Data'!$A$6:$V$323,4,FALSE)</f>
        <v>44196</v>
      </c>
      <c r="D76" s="2">
        <f>VLOOKUP($B76,'[1]20 CR Data'!$A$6:$V$323,6,FALSE)</f>
        <v>40</v>
      </c>
      <c r="E76" s="2" t="s">
        <v>279</v>
      </c>
      <c r="F76" s="7">
        <v>44196</v>
      </c>
      <c r="G76" s="8">
        <f>VLOOKUP($B76,'[1]20 CR Data'!$A$6:$V$323,7,FALSE)</f>
        <v>14640</v>
      </c>
      <c r="H76" s="8">
        <f>VLOOKUP($B76,'[1]20 CR Data'!$A$6:$V$323,5,FALSE)</f>
        <v>8699</v>
      </c>
      <c r="I76" s="8">
        <f>VLOOKUP($B76,'[1]20 CR Data'!$A$6:$V$323,8,FALSE)</f>
        <v>8699</v>
      </c>
      <c r="J76" s="21"/>
      <c r="K76" s="9">
        <f t="shared" si="2"/>
        <v>0.59419398907103826</v>
      </c>
      <c r="L76" s="10">
        <f t="shared" si="3"/>
        <v>1</v>
      </c>
    </row>
    <row r="77" spans="1:12" x14ac:dyDescent="0.25">
      <c r="A77" s="23" t="s">
        <v>1180</v>
      </c>
      <c r="B77" s="6" t="s">
        <v>328</v>
      </c>
      <c r="C77" s="7">
        <f>VLOOKUP($B77,'[1]20 CR Data'!$A$6:$V$323,4,FALSE)</f>
        <v>44196</v>
      </c>
      <c r="D77" s="2">
        <f>VLOOKUP($B77,'[1]20 CR Data'!$A$6:$V$323,6,FALSE)</f>
        <v>60</v>
      </c>
      <c r="E77" s="2" t="s">
        <v>329</v>
      </c>
      <c r="F77" s="7">
        <v>44196</v>
      </c>
      <c r="G77" s="8">
        <f>VLOOKUP($B77,'[1]20 CR Data'!$A$6:$V$323,7,FALSE)</f>
        <v>21960</v>
      </c>
      <c r="H77" s="8">
        <f>VLOOKUP($B77,'[1]20 CR Data'!$A$6:$V$323,5,FALSE)</f>
        <v>16792</v>
      </c>
      <c r="I77" s="8">
        <f>VLOOKUP($B77,'[1]20 CR Data'!$A$6:$V$323,8,FALSE)</f>
        <v>10986</v>
      </c>
      <c r="J77" s="21">
        <v>1856</v>
      </c>
      <c r="K77" s="9">
        <f t="shared" si="2"/>
        <v>0.76466302367941708</v>
      </c>
      <c r="L77" s="10">
        <f t="shared" si="3"/>
        <v>0.65</v>
      </c>
    </row>
    <row r="78" spans="1:12" x14ac:dyDescent="0.25">
      <c r="A78" s="23" t="s">
        <v>1242</v>
      </c>
      <c r="B78" s="6" t="s">
        <v>454</v>
      </c>
      <c r="C78" s="7">
        <f>VLOOKUP($B78,'[1]20 CR Data'!$A$6:$V$323,4,FALSE)</f>
        <v>44196</v>
      </c>
      <c r="D78" s="2">
        <f>VLOOKUP($B78,'[1]20 CR Data'!$A$6:$V$323,6,FALSE)</f>
        <v>112</v>
      </c>
      <c r="E78" s="2" t="s">
        <v>455</v>
      </c>
      <c r="F78" s="7">
        <v>44196</v>
      </c>
      <c r="G78" s="8">
        <f>VLOOKUP($B78,'[1]20 CR Data'!$A$6:$V$323,7,FALSE)</f>
        <v>40992</v>
      </c>
      <c r="H78" s="8">
        <f>VLOOKUP($B78,'[1]20 CR Data'!$A$6:$V$323,5,FALSE)</f>
        <v>34234</v>
      </c>
      <c r="I78" s="8">
        <f>VLOOKUP($B78,'[1]20 CR Data'!$A$6:$V$323,8,FALSE)</f>
        <v>25794</v>
      </c>
      <c r="J78" s="21">
        <v>575</v>
      </c>
      <c r="K78" s="9">
        <f t="shared" si="2"/>
        <v>0.8351385636221702</v>
      </c>
      <c r="L78" s="10">
        <f t="shared" si="3"/>
        <v>0.75</v>
      </c>
    </row>
    <row r="79" spans="1:12" x14ac:dyDescent="0.25">
      <c r="A79" s="32" t="s">
        <v>1036</v>
      </c>
      <c r="B79" s="6" t="s">
        <v>20</v>
      </c>
      <c r="C79" s="7">
        <f>VLOOKUP($B79,'[1]20 CR Data'!$A$6:$V$323,4,FALSE)</f>
        <v>44196</v>
      </c>
      <c r="D79" s="2">
        <f>VLOOKUP($B79,'[1]20 CR Data'!$A$6:$V$323,6,FALSE)</f>
        <v>38</v>
      </c>
      <c r="E79" s="2" t="s">
        <v>21</v>
      </c>
      <c r="F79" s="7">
        <v>44196</v>
      </c>
      <c r="G79" s="8">
        <f>VLOOKUP($B79,'[1]20 CR Data'!$A$6:$V$323,7,FALSE)</f>
        <v>13908</v>
      </c>
      <c r="H79" s="8">
        <f>VLOOKUP($B79,'[1]20 CR Data'!$A$6:$V$323,5,FALSE)</f>
        <v>12044</v>
      </c>
      <c r="I79" s="8">
        <f>VLOOKUP($B79,'[1]20 CR Data'!$A$6:$V$323,8,FALSE)</f>
        <v>7389</v>
      </c>
      <c r="J79" s="25"/>
      <c r="K79" s="9">
        <f t="shared" si="2"/>
        <v>0.86597641645096346</v>
      </c>
      <c r="L79" s="10">
        <f t="shared" si="3"/>
        <v>0.61</v>
      </c>
    </row>
    <row r="80" spans="1:12" x14ac:dyDescent="0.25">
      <c r="A80" s="23" t="s">
        <v>1271</v>
      </c>
      <c r="B80" s="6" t="s">
        <v>512</v>
      </c>
      <c r="C80" s="7">
        <f>VLOOKUP($B80,'[1]20 CR Data'!$A$6:$V$323,4,FALSE)</f>
        <v>44196</v>
      </c>
      <c r="D80" s="2">
        <f>VLOOKUP($B80,'[1]20 CR Data'!$A$6:$V$323,6,FALSE)</f>
        <v>72</v>
      </c>
      <c r="E80" s="2" t="s">
        <v>513</v>
      </c>
      <c r="F80" s="7">
        <v>44196</v>
      </c>
      <c r="G80" s="8">
        <f>VLOOKUP($B80,'[1]20 CR Data'!$A$6:$V$323,7,FALSE)</f>
        <v>26352</v>
      </c>
      <c r="H80" s="8">
        <f>VLOOKUP($B80,'[1]20 CR Data'!$A$6:$V$323,5,FALSE)</f>
        <v>20714</v>
      </c>
      <c r="I80" s="8">
        <f>VLOOKUP($B80,'[1]20 CR Data'!$A$6:$V$323,8,FALSE)</f>
        <v>5730</v>
      </c>
      <c r="J80" s="21">
        <v>5467</v>
      </c>
      <c r="K80" s="9">
        <f t="shared" si="2"/>
        <v>0.78605039465695203</v>
      </c>
      <c r="L80" s="10">
        <f t="shared" si="3"/>
        <v>0.28000000000000003</v>
      </c>
    </row>
    <row r="81" spans="1:12" x14ac:dyDescent="0.25">
      <c r="A81" s="23" t="s">
        <v>1210</v>
      </c>
      <c r="B81" s="6" t="s">
        <v>390</v>
      </c>
      <c r="C81" s="7">
        <f>VLOOKUP($B81,'[1]20 CR Data'!$A$6:$V$323,4,FALSE)</f>
        <v>44196</v>
      </c>
      <c r="D81" s="2">
        <f>VLOOKUP($B81,'[1]20 CR Data'!$A$6:$V$323,6,FALSE)</f>
        <v>45</v>
      </c>
      <c r="E81" s="2" t="s">
        <v>391</v>
      </c>
      <c r="F81" s="7">
        <v>44196</v>
      </c>
      <c r="G81" s="8">
        <f>VLOOKUP($B81,'[1]20 CR Data'!$A$6:$V$323,7,FALSE)</f>
        <v>16470</v>
      </c>
      <c r="H81" s="8">
        <f>VLOOKUP($B81,'[1]20 CR Data'!$A$6:$V$323,5,FALSE)</f>
        <v>13988</v>
      </c>
      <c r="I81" s="8">
        <f>VLOOKUP($B81,'[1]20 CR Data'!$A$6:$V$323,8,FALSE)</f>
        <v>9552</v>
      </c>
      <c r="J81" s="21">
        <v>1974</v>
      </c>
      <c r="K81" s="9">
        <f t="shared" si="2"/>
        <v>0.84930176077717057</v>
      </c>
      <c r="L81" s="10">
        <f t="shared" si="3"/>
        <v>0.68</v>
      </c>
    </row>
    <row r="82" spans="1:12" x14ac:dyDescent="0.25">
      <c r="A82" s="23" t="s">
        <v>1228</v>
      </c>
      <c r="B82" s="6" t="s">
        <v>428</v>
      </c>
      <c r="C82" s="7">
        <f>VLOOKUP($B82,'[1]20 CR Data'!$A$6:$V$323,4,FALSE)</f>
        <v>44196</v>
      </c>
      <c r="D82" s="2">
        <f>VLOOKUP($B82,'[1]20 CR Data'!$A$6:$V$323,6,FALSE)</f>
        <v>56</v>
      </c>
      <c r="E82" s="2" t="s">
        <v>429</v>
      </c>
      <c r="F82" s="7">
        <v>44196</v>
      </c>
      <c r="G82" s="8">
        <f>VLOOKUP($B82,'[1]20 CR Data'!$A$6:$V$323,7,FALSE)</f>
        <v>20496</v>
      </c>
      <c r="H82" s="8">
        <f>VLOOKUP($B82,'[1]20 CR Data'!$A$6:$V$323,5,FALSE)</f>
        <v>16738</v>
      </c>
      <c r="I82" s="8">
        <f>VLOOKUP($B82,'[1]20 CR Data'!$A$6:$V$323,8,FALSE)</f>
        <v>11109</v>
      </c>
      <c r="J82" s="21">
        <v>1634</v>
      </c>
      <c r="K82" s="9">
        <f t="shared" si="2"/>
        <v>0.8166471506635441</v>
      </c>
      <c r="L82" s="10">
        <f t="shared" si="3"/>
        <v>0.66</v>
      </c>
    </row>
    <row r="83" spans="1:12" x14ac:dyDescent="0.25">
      <c r="A83" s="23" t="s">
        <v>1158</v>
      </c>
      <c r="B83" s="6" t="s">
        <v>284</v>
      </c>
      <c r="C83" s="7">
        <f>VLOOKUP($B83,'[1]20 CR Data'!$A$6:$V$323,4,FALSE)</f>
        <v>44196</v>
      </c>
      <c r="D83" s="2">
        <f>VLOOKUP($B83,'[1]20 CR Data'!$A$6:$V$323,6,FALSE)</f>
        <v>24</v>
      </c>
      <c r="E83" s="2" t="s">
        <v>285</v>
      </c>
      <c r="F83" s="7">
        <v>44196</v>
      </c>
      <c r="G83" s="8">
        <f>VLOOKUP($B83,'[1]20 CR Data'!$A$6:$V$323,7,FALSE)</f>
        <v>8784</v>
      </c>
      <c r="H83" s="8">
        <f>VLOOKUP($B83,'[1]20 CR Data'!$A$6:$V$323,5,FALSE)</f>
        <v>4522</v>
      </c>
      <c r="I83" s="8">
        <f>VLOOKUP($B83,'[1]20 CR Data'!$A$6:$V$323,8,FALSE)</f>
        <v>2620</v>
      </c>
      <c r="J83" s="21"/>
      <c r="K83" s="9">
        <f t="shared" si="2"/>
        <v>0.51479963570127507</v>
      </c>
      <c r="L83" s="10">
        <f t="shared" si="3"/>
        <v>0.57999999999999996</v>
      </c>
    </row>
    <row r="84" spans="1:12" x14ac:dyDescent="0.25">
      <c r="A84" s="23" t="s">
        <v>1319</v>
      </c>
      <c r="B84" s="6" t="s">
        <v>610</v>
      </c>
      <c r="C84" s="7">
        <f>VLOOKUP($B84,'[1]20 CR Data'!$A$6:$V$323,4,FALSE)</f>
        <v>44196</v>
      </c>
      <c r="D84" s="2">
        <f>VLOOKUP($B84,'[1]20 CR Data'!$A$6:$V$323,6,FALSE)</f>
        <v>40</v>
      </c>
      <c r="E84" s="2" t="s">
        <v>611</v>
      </c>
      <c r="F84" s="7">
        <v>44196</v>
      </c>
      <c r="G84" s="8">
        <f>VLOOKUP($B84,'[1]20 CR Data'!$A$6:$V$323,7,FALSE)</f>
        <v>14640</v>
      </c>
      <c r="H84" s="8">
        <f>VLOOKUP($B84,'[1]20 CR Data'!$A$6:$V$323,5,FALSE)</f>
        <v>10818</v>
      </c>
      <c r="I84" s="8">
        <f>VLOOKUP($B84,'[1]20 CR Data'!$A$6:$V$323,8,FALSE)</f>
        <v>6576</v>
      </c>
      <c r="J84" s="21">
        <v>1029</v>
      </c>
      <c r="K84" s="9">
        <f t="shared" si="2"/>
        <v>0.73893442622950822</v>
      </c>
      <c r="L84" s="10">
        <f t="shared" si="3"/>
        <v>0.61</v>
      </c>
    </row>
    <row r="85" spans="1:12" x14ac:dyDescent="0.25">
      <c r="A85" s="23" t="s">
        <v>1237</v>
      </c>
      <c r="B85" s="6" t="s">
        <v>444</v>
      </c>
      <c r="C85" s="7">
        <f>VLOOKUP($B85,'[1]20 CR Data'!$A$6:$V$323,4,FALSE)</f>
        <v>44196</v>
      </c>
      <c r="D85" s="2">
        <f>VLOOKUP($B85,'[1]20 CR Data'!$A$6:$V$323,6,FALSE)</f>
        <v>58</v>
      </c>
      <c r="E85" s="2" t="s">
        <v>445</v>
      </c>
      <c r="F85" s="7">
        <v>44196</v>
      </c>
      <c r="G85" s="8">
        <f>VLOOKUP($B85,'[1]20 CR Data'!$A$6:$V$323,7,FALSE)</f>
        <v>21228</v>
      </c>
      <c r="H85" s="8">
        <f>VLOOKUP($B85,'[1]20 CR Data'!$A$6:$V$323,5,FALSE)</f>
        <v>15128</v>
      </c>
      <c r="I85" s="8">
        <f>VLOOKUP($B85,'[1]20 CR Data'!$A$6:$V$323,8,FALSE)</f>
        <v>11948</v>
      </c>
      <c r="J85" s="21">
        <v>1921</v>
      </c>
      <c r="K85" s="9">
        <f t="shared" si="2"/>
        <v>0.71264367816091956</v>
      </c>
      <c r="L85" s="10">
        <f t="shared" si="3"/>
        <v>0.79</v>
      </c>
    </row>
    <row r="86" spans="1:12" x14ac:dyDescent="0.25">
      <c r="A86" s="23" t="s">
        <v>1091</v>
      </c>
      <c r="B86" s="6" t="s">
        <v>135</v>
      </c>
      <c r="C86" s="7">
        <f>VLOOKUP($B86,'[1]20 CR Data'!$A$6:$V$323,4,FALSE)</f>
        <v>44196</v>
      </c>
      <c r="D86" s="2">
        <f>VLOOKUP($B86,'[1]20 CR Data'!$A$6:$V$323,6,FALSE)</f>
        <v>163</v>
      </c>
      <c r="E86" s="2" t="s">
        <v>136</v>
      </c>
      <c r="F86" s="7">
        <v>44196</v>
      </c>
      <c r="G86" s="8">
        <f>VLOOKUP($B86,'[1]20 CR Data'!$A$6:$V$323,7,FALSE)</f>
        <v>59658</v>
      </c>
      <c r="H86" s="8">
        <f>VLOOKUP($B86,'[1]20 CR Data'!$A$6:$V$323,5,FALSE)</f>
        <v>44422</v>
      </c>
      <c r="I86" s="8">
        <f>VLOOKUP($B86,'[1]20 CR Data'!$A$6:$V$323,8,FALSE)</f>
        <v>27944</v>
      </c>
      <c r="J86" s="21">
        <v>5320</v>
      </c>
      <c r="K86" s="9">
        <f t="shared" si="2"/>
        <v>0.74461094907640213</v>
      </c>
      <c r="L86" s="10">
        <f t="shared" si="3"/>
        <v>0.63</v>
      </c>
    </row>
    <row r="87" spans="1:12" x14ac:dyDescent="0.25">
      <c r="A87" s="23" t="s">
        <v>1094</v>
      </c>
      <c r="B87" s="6" t="s">
        <v>143</v>
      </c>
      <c r="C87" s="7">
        <f>VLOOKUP($B87,'[1]20 CR Data'!$A$6:$V$323,4,FALSE)</f>
        <v>44196</v>
      </c>
      <c r="D87" s="2">
        <f>VLOOKUP($B87,'[1]20 CR Data'!$A$6:$V$323,6,FALSE)</f>
        <v>58</v>
      </c>
      <c r="E87" s="2" t="s">
        <v>144</v>
      </c>
      <c r="F87" s="7">
        <v>44196</v>
      </c>
      <c r="G87" s="8">
        <f>VLOOKUP($B87,'[1]20 CR Data'!$A$6:$V$323,7,FALSE)</f>
        <v>26623</v>
      </c>
      <c r="H87" s="8">
        <f>VLOOKUP($B87,'[1]20 CR Data'!$A$6:$V$323,5,FALSE)</f>
        <v>18035</v>
      </c>
      <c r="I87" s="8">
        <f>VLOOKUP($B87,'[1]20 CR Data'!$A$6:$V$323,8,FALSE)</f>
        <v>10498</v>
      </c>
      <c r="J87" s="21">
        <v>4262</v>
      </c>
      <c r="K87" s="9">
        <f t="shared" si="2"/>
        <v>0.67742177816173987</v>
      </c>
      <c r="L87" s="10">
        <f t="shared" si="3"/>
        <v>0.57999999999999996</v>
      </c>
    </row>
    <row r="88" spans="1:12" x14ac:dyDescent="0.25">
      <c r="A88" s="23" t="s">
        <v>1119</v>
      </c>
      <c r="B88" s="6" t="s">
        <v>197</v>
      </c>
      <c r="C88" s="7">
        <f>VLOOKUP($B88,'[1]20 CR Data'!$A$6:$V$323,4,FALSE)</f>
        <v>44196</v>
      </c>
      <c r="D88" s="2">
        <f>VLOOKUP($B88,'[1]20 CR Data'!$A$6:$V$323,6,FALSE)</f>
        <v>45</v>
      </c>
      <c r="E88" s="2" t="s">
        <v>198</v>
      </c>
      <c r="F88" s="7">
        <v>44196</v>
      </c>
      <c r="G88" s="8">
        <f>VLOOKUP($B88,'[1]20 CR Data'!$A$6:$V$323,7,FALSE)</f>
        <v>16470</v>
      </c>
      <c r="H88" s="8">
        <f>VLOOKUP($B88,'[1]20 CR Data'!$A$6:$V$323,5,FALSE)</f>
        <v>14349</v>
      </c>
      <c r="I88" s="8">
        <f>VLOOKUP($B88,'[1]20 CR Data'!$A$6:$V$323,8,FALSE)</f>
        <v>7448</v>
      </c>
      <c r="J88" s="21">
        <v>2021</v>
      </c>
      <c r="K88" s="9">
        <f t="shared" si="2"/>
        <v>0.87122040072859741</v>
      </c>
      <c r="L88" s="10">
        <f t="shared" si="3"/>
        <v>0.52</v>
      </c>
    </row>
    <row r="89" spans="1:12" x14ac:dyDescent="0.25">
      <c r="A89" s="32" t="s">
        <v>1140</v>
      </c>
      <c r="B89" s="6" t="s">
        <v>244</v>
      </c>
      <c r="C89" s="7">
        <f>VLOOKUP($B89,'[1]20 CR Data'!$A$6:$V$323,4,FALSE)</f>
        <v>44196</v>
      </c>
      <c r="D89" s="2">
        <f>VLOOKUP($B89,'[1]20 CR Data'!$A$6:$V$323,6,FALSE)</f>
        <v>65</v>
      </c>
      <c r="E89" s="2" t="s">
        <v>245</v>
      </c>
      <c r="F89" s="7">
        <v>44196</v>
      </c>
      <c r="G89" s="8">
        <f>VLOOKUP($B89,'[1]20 CR Data'!$A$6:$V$323,7,FALSE)</f>
        <v>23790</v>
      </c>
      <c r="H89" s="8">
        <f>VLOOKUP($B89,'[1]20 CR Data'!$A$6:$V$323,5,FALSE)</f>
        <v>19256</v>
      </c>
      <c r="I89" s="8">
        <f>VLOOKUP($B89,'[1]20 CR Data'!$A$6:$V$323,8,FALSE)</f>
        <v>13394</v>
      </c>
      <c r="J89" s="21">
        <v>2201</v>
      </c>
      <c r="K89" s="9">
        <f t="shared" si="2"/>
        <v>0.80941572089113067</v>
      </c>
      <c r="L89" s="10">
        <f t="shared" si="3"/>
        <v>0.7</v>
      </c>
    </row>
    <row r="90" spans="1:12" x14ac:dyDescent="0.25">
      <c r="A90" s="32" t="s">
        <v>1315</v>
      </c>
      <c r="B90" s="6" t="s">
        <v>600</v>
      </c>
      <c r="C90" s="7">
        <f>VLOOKUP($B90,'[1]20 CR Data'!$A$6:$V$323,4,FALSE)</f>
        <v>44196</v>
      </c>
      <c r="D90" s="2">
        <f>VLOOKUP($B90,'[1]20 CR Data'!$A$6:$V$323,6,FALSE)</f>
        <v>40</v>
      </c>
      <c r="E90" s="2" t="s">
        <v>601</v>
      </c>
      <c r="F90" s="7">
        <v>44196</v>
      </c>
      <c r="G90" s="8">
        <f>VLOOKUP($B90,'[1]20 CR Data'!$A$6:$V$323,7,FALSE)</f>
        <v>14640</v>
      </c>
      <c r="H90" s="8">
        <f>VLOOKUP($B90,'[1]20 CR Data'!$A$6:$V$323,5,FALSE)</f>
        <v>12890</v>
      </c>
      <c r="I90" s="8">
        <f>VLOOKUP($B90,'[1]20 CR Data'!$A$6:$V$323,8,FALSE)</f>
        <v>6022</v>
      </c>
      <c r="J90" s="21">
        <v>961</v>
      </c>
      <c r="K90" s="9">
        <f t="shared" si="2"/>
        <v>0.88046448087431695</v>
      </c>
      <c r="L90" s="10">
        <f t="shared" si="3"/>
        <v>0.47</v>
      </c>
    </row>
    <row r="91" spans="1:12" x14ac:dyDescent="0.25">
      <c r="A91" s="23" t="s">
        <v>1305</v>
      </c>
      <c r="B91" s="6" t="s">
        <v>580</v>
      </c>
      <c r="C91" s="7">
        <f>VLOOKUP($B91,'[1]20 CR Data'!$A$6:$V$323,4,FALSE)</f>
        <v>44196</v>
      </c>
      <c r="D91" s="2">
        <f>VLOOKUP($B91,'[1]20 CR Data'!$A$6:$V$323,6,FALSE)</f>
        <v>45</v>
      </c>
      <c r="E91" s="2" t="s">
        <v>581</v>
      </c>
      <c r="F91" s="7">
        <v>44196</v>
      </c>
      <c r="G91" s="8">
        <f>VLOOKUP($B91,'[1]20 CR Data'!$A$6:$V$323,7,FALSE)</f>
        <v>16470</v>
      </c>
      <c r="H91" s="8">
        <f>VLOOKUP($B91,'[1]20 CR Data'!$A$6:$V$323,5,FALSE)</f>
        <v>14334</v>
      </c>
      <c r="I91" s="8">
        <f>VLOOKUP($B91,'[1]20 CR Data'!$A$6:$V$323,8,FALSE)</f>
        <v>8322</v>
      </c>
      <c r="J91" s="21">
        <v>363</v>
      </c>
      <c r="K91" s="9">
        <f t="shared" si="2"/>
        <v>0.87030965391621129</v>
      </c>
      <c r="L91" s="10">
        <f t="shared" si="3"/>
        <v>0.57999999999999996</v>
      </c>
    </row>
    <row r="92" spans="1:12" x14ac:dyDescent="0.25">
      <c r="A92" s="23" t="s">
        <v>1306</v>
      </c>
      <c r="B92" s="6" t="s">
        <v>582</v>
      </c>
      <c r="C92" s="7">
        <f>VLOOKUP($B92,'[1]20 CR Data'!$A$6:$V$323,4,FALSE)</f>
        <v>44196</v>
      </c>
      <c r="D92" s="2">
        <f>VLOOKUP($B92,'[1]20 CR Data'!$A$6:$V$323,6,FALSE)</f>
        <v>45</v>
      </c>
      <c r="E92" s="2" t="s">
        <v>583</v>
      </c>
      <c r="F92" s="7">
        <v>44196</v>
      </c>
      <c r="G92" s="8">
        <f>VLOOKUP($B92,'[1]20 CR Data'!$A$6:$V$323,7,FALSE)</f>
        <v>16470</v>
      </c>
      <c r="H92" s="8">
        <f>VLOOKUP($B92,'[1]20 CR Data'!$A$6:$V$323,5,FALSE)</f>
        <v>13131</v>
      </c>
      <c r="I92" s="8">
        <f>VLOOKUP($B92,'[1]20 CR Data'!$A$6:$V$323,8,FALSE)</f>
        <v>7985</v>
      </c>
      <c r="J92" s="21">
        <v>1040</v>
      </c>
      <c r="K92" s="9">
        <f t="shared" si="2"/>
        <v>0.79726775956284157</v>
      </c>
      <c r="L92" s="10">
        <f t="shared" si="3"/>
        <v>0.61</v>
      </c>
    </row>
    <row r="93" spans="1:12" x14ac:dyDescent="0.25">
      <c r="A93" s="23" t="s">
        <v>1139</v>
      </c>
      <c r="B93" s="6" t="s">
        <v>254</v>
      </c>
      <c r="C93" s="7">
        <f>VLOOKUP($B93,'[1]20 CR Data'!$A$6:$V$323,4,FALSE)</f>
        <v>44196</v>
      </c>
      <c r="D93" s="2">
        <f>VLOOKUP($B93,'[1]20 CR Data'!$A$6:$V$323,6,FALSE)</f>
        <v>70</v>
      </c>
      <c r="E93" s="2" t="s">
        <v>255</v>
      </c>
      <c r="F93" s="7">
        <v>44196</v>
      </c>
      <c r="G93" s="8">
        <f>VLOOKUP($B93,'[1]20 CR Data'!$A$6:$V$323,7,FALSE)</f>
        <v>25620</v>
      </c>
      <c r="H93" s="8">
        <f>VLOOKUP($B93,'[1]20 CR Data'!$A$6:$V$323,5,FALSE)</f>
        <v>18674</v>
      </c>
      <c r="I93" s="8">
        <f>VLOOKUP($B93,'[1]20 CR Data'!$A$6:$V$323,8,FALSE)</f>
        <v>10330</v>
      </c>
      <c r="J93" s="21">
        <v>2579</v>
      </c>
      <c r="K93" s="9">
        <f t="shared" si="2"/>
        <v>0.72888368462138953</v>
      </c>
      <c r="L93" s="10">
        <f t="shared" si="3"/>
        <v>0.55000000000000004</v>
      </c>
    </row>
    <row r="94" spans="1:12" x14ac:dyDescent="0.25">
      <c r="A94" s="23" t="s">
        <v>1146</v>
      </c>
      <c r="B94" s="6" t="s">
        <v>258</v>
      </c>
      <c r="C94" s="7">
        <f>VLOOKUP($B94,'[1]20 CR Data'!$A$6:$V$323,4,FALSE)</f>
        <v>44196</v>
      </c>
      <c r="D94" s="2">
        <f>VLOOKUP($B94,'[1]20 CR Data'!$A$6:$V$323,6,FALSE)</f>
        <v>45</v>
      </c>
      <c r="E94" s="2" t="s">
        <v>259</v>
      </c>
      <c r="F94" s="7">
        <v>44196</v>
      </c>
      <c r="G94" s="8">
        <f>VLOOKUP($B94,'[1]20 CR Data'!$A$6:$V$323,7,FALSE)</f>
        <v>16470</v>
      </c>
      <c r="H94" s="8">
        <f>VLOOKUP($B94,'[1]20 CR Data'!$A$6:$V$323,5,FALSE)</f>
        <v>11351</v>
      </c>
      <c r="I94" s="8">
        <f>VLOOKUP($B94,'[1]20 CR Data'!$A$6:$V$323,8,FALSE)</f>
        <v>8125</v>
      </c>
      <c r="J94" s="21">
        <v>1667</v>
      </c>
      <c r="K94" s="9">
        <f t="shared" si="2"/>
        <v>0.68919247115968429</v>
      </c>
      <c r="L94" s="10">
        <f t="shared" si="3"/>
        <v>0.72</v>
      </c>
    </row>
    <row r="95" spans="1:12" x14ac:dyDescent="0.25">
      <c r="A95" s="23" t="s">
        <v>1145</v>
      </c>
      <c r="B95" s="6" t="s">
        <v>256</v>
      </c>
      <c r="C95" s="7">
        <f>VLOOKUP($B95,'[1]20 CR Data'!$A$6:$V$323,4,FALSE)</f>
        <v>44196</v>
      </c>
      <c r="D95" s="2">
        <f>VLOOKUP($B95,'[1]20 CR Data'!$A$6:$V$323,6,FALSE)</f>
        <v>39</v>
      </c>
      <c r="E95" s="2" t="s">
        <v>257</v>
      </c>
      <c r="F95" s="7">
        <v>44196</v>
      </c>
      <c r="G95" s="8">
        <f>VLOOKUP($B95,'[1]20 CR Data'!$A$6:$V$323,7,FALSE)</f>
        <v>14274</v>
      </c>
      <c r="H95" s="8">
        <f>VLOOKUP($B95,'[1]20 CR Data'!$A$6:$V$323,5,FALSE)</f>
        <v>11408</v>
      </c>
      <c r="I95" s="8">
        <f>VLOOKUP($B95,'[1]20 CR Data'!$A$6:$V$323,8,FALSE)</f>
        <v>7698</v>
      </c>
      <c r="J95" s="21">
        <v>534</v>
      </c>
      <c r="K95" s="9">
        <f t="shared" si="2"/>
        <v>0.79921535659240572</v>
      </c>
      <c r="L95" s="10">
        <f t="shared" si="3"/>
        <v>0.67</v>
      </c>
    </row>
    <row r="96" spans="1:12" x14ac:dyDescent="0.25">
      <c r="A96" s="23" t="s">
        <v>1125</v>
      </c>
      <c r="B96" s="6" t="s">
        <v>210</v>
      </c>
      <c r="C96" s="7">
        <f>VLOOKUP($B96,'[1]20 CR Data'!$A$6:$V$323,4,FALSE)</f>
        <v>44196</v>
      </c>
      <c r="D96" s="2">
        <f>VLOOKUP($B96,'[1]20 CR Data'!$A$6:$V$323,6,FALSE)</f>
        <v>140</v>
      </c>
      <c r="E96" s="2" t="s">
        <v>211</v>
      </c>
      <c r="F96" s="7">
        <v>44196</v>
      </c>
      <c r="G96" s="8">
        <f>VLOOKUP($B96,'[1]20 CR Data'!$A$6:$V$323,7,FALSE)</f>
        <v>51240</v>
      </c>
      <c r="H96" s="8">
        <f>VLOOKUP($B96,'[1]20 CR Data'!$A$6:$V$323,5,FALSE)</f>
        <v>45505</v>
      </c>
      <c r="I96" s="8">
        <f>VLOOKUP($B96,'[1]20 CR Data'!$A$6:$V$323,8,FALSE)</f>
        <v>29123</v>
      </c>
      <c r="J96" s="21">
        <v>1621</v>
      </c>
      <c r="K96" s="9">
        <f t="shared" si="2"/>
        <v>0.88807572209211549</v>
      </c>
      <c r="L96" s="10">
        <f t="shared" si="3"/>
        <v>0.64</v>
      </c>
    </row>
    <row r="97" spans="1:12" x14ac:dyDescent="0.25">
      <c r="A97" s="23" t="s">
        <v>1308</v>
      </c>
      <c r="B97" s="6" t="s">
        <v>586</v>
      </c>
      <c r="C97" s="7">
        <f>VLOOKUP($B97,'[1]20 CR Data'!$A$6:$V$323,4,FALSE)</f>
        <v>44196</v>
      </c>
      <c r="D97" s="2">
        <f>VLOOKUP($B97,'[1]20 CR Data'!$A$6:$V$323,6,FALSE)</f>
        <v>54</v>
      </c>
      <c r="E97" s="2" t="s">
        <v>587</v>
      </c>
      <c r="F97" s="7">
        <v>44196</v>
      </c>
      <c r="G97" s="8">
        <f>VLOOKUP($B97,'[1]20 CR Data'!$A$6:$V$323,7,FALSE)</f>
        <v>19764</v>
      </c>
      <c r="H97" s="8">
        <f>VLOOKUP($B97,'[1]20 CR Data'!$A$6:$V$323,5,FALSE)</f>
        <v>18002</v>
      </c>
      <c r="I97" s="8">
        <f>VLOOKUP($B97,'[1]20 CR Data'!$A$6:$V$323,8,FALSE)</f>
        <v>12649</v>
      </c>
      <c r="J97" s="21">
        <v>1509</v>
      </c>
      <c r="K97" s="9">
        <f t="shared" si="2"/>
        <v>0.91084800647642172</v>
      </c>
      <c r="L97" s="10">
        <f t="shared" si="3"/>
        <v>0.7</v>
      </c>
    </row>
    <row r="98" spans="1:12" x14ac:dyDescent="0.25">
      <c r="A98" s="23" t="s">
        <v>1314</v>
      </c>
      <c r="B98" s="6" t="s">
        <v>598</v>
      </c>
      <c r="C98" s="7">
        <f>VLOOKUP($B98,'[1]20 CR Data'!$A$6:$V$323,4,FALSE)</f>
        <v>44196</v>
      </c>
      <c r="D98" s="2">
        <f>VLOOKUP($B98,'[1]20 CR Data'!$A$6:$V$323,6,FALSE)</f>
        <v>45</v>
      </c>
      <c r="E98" s="2" t="s">
        <v>599</v>
      </c>
      <c r="F98" s="7">
        <v>44196</v>
      </c>
      <c r="G98" s="8">
        <f>VLOOKUP($B98,'[1]20 CR Data'!$A$6:$V$323,7,FALSE)</f>
        <v>17380</v>
      </c>
      <c r="H98" s="8">
        <f>VLOOKUP($B98,'[1]20 CR Data'!$A$6:$V$323,5,FALSE)</f>
        <v>15456</v>
      </c>
      <c r="I98" s="8">
        <f>VLOOKUP($B98,'[1]20 CR Data'!$A$6:$V$323,8,FALSE)</f>
        <v>8706</v>
      </c>
      <c r="J98" s="21">
        <v>433</v>
      </c>
      <c r="K98" s="9">
        <f t="shared" si="2"/>
        <v>0.88929804372842347</v>
      </c>
      <c r="L98" s="10">
        <f t="shared" si="3"/>
        <v>0.56000000000000005</v>
      </c>
    </row>
    <row r="99" spans="1:12" x14ac:dyDescent="0.25">
      <c r="A99" s="23" t="s">
        <v>1030</v>
      </c>
      <c r="B99" s="6" t="s">
        <v>8</v>
      </c>
      <c r="C99" s="7">
        <f>VLOOKUP($B99,'[1]20 CR Data'!$A$6:$V$323,4,FALSE)</f>
        <v>44196</v>
      </c>
      <c r="D99" s="2">
        <f>VLOOKUP($B99,'[1]20 CR Data'!$A$6:$V$323,6,FALSE)</f>
        <v>42</v>
      </c>
      <c r="E99" s="2" t="s">
        <v>9</v>
      </c>
      <c r="F99" s="7">
        <v>44196</v>
      </c>
      <c r="G99" s="8">
        <f>VLOOKUP($B99,'[1]20 CR Data'!$A$6:$V$323,7,FALSE)</f>
        <v>15372</v>
      </c>
      <c r="H99" s="8">
        <f>VLOOKUP($B99,'[1]20 CR Data'!$A$6:$V$323,5,FALSE)</f>
        <v>12812</v>
      </c>
      <c r="I99" s="8">
        <f>VLOOKUP($B99,'[1]20 CR Data'!$A$6:$V$323,8,FALSE)</f>
        <v>5990</v>
      </c>
      <c r="J99" s="25"/>
      <c r="K99" s="9">
        <f t="shared" si="2"/>
        <v>0.83346344002081707</v>
      </c>
      <c r="L99" s="10">
        <f t="shared" si="3"/>
        <v>0.47</v>
      </c>
    </row>
    <row r="100" spans="1:12" x14ac:dyDescent="0.25">
      <c r="A100" s="35" t="s">
        <v>1326</v>
      </c>
      <c r="B100" s="6">
        <v>10250</v>
      </c>
      <c r="C100" s="7">
        <f>VLOOKUP($B100,'[1]20 CR Data'!$A$6:$V$323,4,FALSE)</f>
        <v>44469</v>
      </c>
      <c r="D100" s="2">
        <f>VLOOKUP($B100,'[1]20 CR Data'!$A$6:$V$323,6,FALSE)</f>
        <v>60</v>
      </c>
      <c r="E100" s="2" t="s">
        <v>48</v>
      </c>
      <c r="F100" s="7">
        <v>44196</v>
      </c>
      <c r="G100" s="8">
        <f>VLOOKUP($B100,'[1]20 CR Data'!$A$6:$V$323,7,FALSE)</f>
        <v>21900</v>
      </c>
      <c r="H100" s="8">
        <f>VLOOKUP($B100,'[1]20 CR Data'!$A$6:$V$323,5,FALSE)</f>
        <v>21900</v>
      </c>
      <c r="I100" s="8">
        <f>VLOOKUP($B100,'[1]20 CR Data'!$A$6:$V$323,8,FALSE)</f>
        <v>7665</v>
      </c>
      <c r="J100" s="25"/>
      <c r="K100" s="9">
        <f t="shared" si="2"/>
        <v>1</v>
      </c>
      <c r="L100" s="10">
        <f t="shared" si="3"/>
        <v>0.35</v>
      </c>
    </row>
    <row r="101" spans="1:12" x14ac:dyDescent="0.25">
      <c r="A101" s="23" t="s">
        <v>1178</v>
      </c>
      <c r="B101" s="6" t="s">
        <v>324</v>
      </c>
      <c r="C101" s="7">
        <f>VLOOKUP($B101,'[1]20 CR Data'!$A$6:$V$323,4,FALSE)</f>
        <v>44196</v>
      </c>
      <c r="D101" s="2">
        <f>VLOOKUP($B101,'[1]20 CR Data'!$A$6:$V$323,6,FALSE)</f>
        <v>32</v>
      </c>
      <c r="E101" s="2" t="s">
        <v>325</v>
      </c>
      <c r="F101" s="7">
        <v>44196</v>
      </c>
      <c r="G101" s="8">
        <f>VLOOKUP($B101,'[1]20 CR Data'!$A$6:$V$323,7,FALSE)</f>
        <v>11712</v>
      </c>
      <c r="H101" s="8">
        <f>VLOOKUP($B101,'[1]20 CR Data'!$A$6:$V$323,5,FALSE)</f>
        <v>9208</v>
      </c>
      <c r="I101" s="8">
        <f>VLOOKUP($B101,'[1]20 CR Data'!$A$6:$V$323,8,FALSE)</f>
        <v>4543</v>
      </c>
      <c r="J101" s="21"/>
      <c r="K101" s="9">
        <f t="shared" si="2"/>
        <v>0.78620218579234968</v>
      </c>
      <c r="L101" s="10">
        <f t="shared" si="3"/>
        <v>0.49</v>
      </c>
    </row>
    <row r="102" spans="1:12" x14ac:dyDescent="0.25">
      <c r="A102" s="23" t="s">
        <v>1072</v>
      </c>
      <c r="B102" s="6" t="s">
        <v>97</v>
      </c>
      <c r="C102" s="7">
        <f>VLOOKUP($B102,'[1]20 CR Data'!$A$6:$V$323,4,FALSE)</f>
        <v>44196</v>
      </c>
      <c r="D102" s="2">
        <f>VLOOKUP($B102,'[1]20 CR Data'!$A$6:$V$323,6,FALSE)</f>
        <v>60</v>
      </c>
      <c r="E102" s="2" t="s">
        <v>98</v>
      </c>
      <c r="F102" s="7">
        <v>44196</v>
      </c>
      <c r="G102" s="8">
        <f>VLOOKUP($B102,'[1]20 CR Data'!$A$6:$V$323,7,FALSE)</f>
        <v>21960</v>
      </c>
      <c r="H102" s="8">
        <f>VLOOKUP($B102,'[1]20 CR Data'!$A$6:$V$323,5,FALSE)</f>
        <v>13558</v>
      </c>
      <c r="I102" s="8">
        <f>VLOOKUP($B102,'[1]20 CR Data'!$A$6:$V$323,8,FALSE)</f>
        <v>9215</v>
      </c>
      <c r="J102" s="21">
        <v>740</v>
      </c>
      <c r="K102" s="9">
        <f t="shared" si="2"/>
        <v>0.61739526411657564</v>
      </c>
      <c r="L102" s="10">
        <f t="shared" si="3"/>
        <v>0.68</v>
      </c>
    </row>
    <row r="103" spans="1:12" x14ac:dyDescent="0.25">
      <c r="A103" s="35" t="s">
        <v>1337</v>
      </c>
      <c r="B103" s="6" t="s">
        <v>574</v>
      </c>
      <c r="C103" s="7">
        <f>VLOOKUP($B103,'[1]20 CR Data'!$A$6:$V$323,4,FALSE)</f>
        <v>44286</v>
      </c>
      <c r="D103" s="2">
        <f>VLOOKUP($B103,'[1]20 CR Data'!$A$6:$V$323,6,FALSE)</f>
        <v>94</v>
      </c>
      <c r="E103" s="2" t="s">
        <v>575</v>
      </c>
      <c r="F103" s="7">
        <v>43830</v>
      </c>
      <c r="G103" s="8">
        <v>25550</v>
      </c>
      <c r="H103" s="8">
        <v>7576</v>
      </c>
      <c r="I103" s="8">
        <v>751</v>
      </c>
      <c r="J103" s="25">
        <v>3348</v>
      </c>
      <c r="K103" s="9">
        <f t="shared" si="2"/>
        <v>0.29651663405088063</v>
      </c>
      <c r="L103" s="10">
        <f t="shared" si="3"/>
        <v>0.1</v>
      </c>
    </row>
    <row r="104" spans="1:12" x14ac:dyDescent="0.25">
      <c r="A104" s="35" t="s">
        <v>1336</v>
      </c>
      <c r="B104" s="6" t="s">
        <v>402</v>
      </c>
      <c r="C104" s="7">
        <f>VLOOKUP($B104,'[1]20 CR Data'!$A$6:$V$323,4,FALSE)</f>
        <v>43830</v>
      </c>
      <c r="D104" s="2">
        <f>VLOOKUP($B104,'[1]20 CR Data'!$A$6:$V$323,6,FALSE)</f>
        <v>60</v>
      </c>
      <c r="E104" s="2" t="s">
        <v>403</v>
      </c>
      <c r="F104" s="7">
        <v>43830</v>
      </c>
      <c r="G104" s="8">
        <f>VLOOKUP($B104,'[1]20 CR Data'!$A$6:$V$323,7,FALSE)</f>
        <v>21900</v>
      </c>
      <c r="H104" s="8">
        <f>VLOOKUP($B104,'[1]20 CR Data'!$A$6:$V$323,5,FALSE)</f>
        <v>14315</v>
      </c>
      <c r="I104" s="8">
        <f>VLOOKUP($B104,'[1]20 CR Data'!$A$6:$V$323,8,FALSE)</f>
        <v>12047</v>
      </c>
      <c r="J104" s="25"/>
      <c r="K104" s="9">
        <f t="shared" si="2"/>
        <v>0.65365296803652972</v>
      </c>
      <c r="L104" s="10">
        <f t="shared" si="3"/>
        <v>0.84</v>
      </c>
    </row>
    <row r="105" spans="1:12" x14ac:dyDescent="0.25">
      <c r="A105" s="23" t="s">
        <v>1080</v>
      </c>
      <c r="B105" s="6" t="s">
        <v>113</v>
      </c>
      <c r="C105" s="7">
        <f>VLOOKUP($B105,'[1]20 CR Data'!$A$6:$V$323,4,FALSE)</f>
        <v>44196</v>
      </c>
      <c r="D105" s="2">
        <f>VLOOKUP($B105,'[1]20 CR Data'!$A$6:$V$323,6,FALSE)</f>
        <v>71</v>
      </c>
      <c r="E105" s="2" t="s">
        <v>114</v>
      </c>
      <c r="F105" s="7">
        <v>44196</v>
      </c>
      <c r="G105" s="8">
        <f>VLOOKUP($B105,'[1]20 CR Data'!$A$6:$V$323,7,FALSE)</f>
        <v>25986</v>
      </c>
      <c r="H105" s="8">
        <f>VLOOKUP($B105,'[1]20 CR Data'!$A$6:$V$323,5,FALSE)</f>
        <v>19829</v>
      </c>
      <c r="I105" s="8">
        <f>VLOOKUP($B105,'[1]20 CR Data'!$A$6:$V$323,8,FALSE)</f>
        <v>11669</v>
      </c>
      <c r="J105" s="21">
        <v>3832</v>
      </c>
      <c r="K105" s="9">
        <f t="shared" si="2"/>
        <v>0.76306472716077889</v>
      </c>
      <c r="L105" s="10">
        <f t="shared" si="3"/>
        <v>0.59</v>
      </c>
    </row>
    <row r="106" spans="1:12" x14ac:dyDescent="0.25">
      <c r="A106" s="23" t="s">
        <v>1214</v>
      </c>
      <c r="B106" s="6" t="s">
        <v>398</v>
      </c>
      <c r="C106" s="7">
        <f>VLOOKUP($B106,'[1]20 CR Data'!$A$6:$V$323,4,FALSE)</f>
        <v>44196</v>
      </c>
      <c r="D106" s="2">
        <f>VLOOKUP($B106,'[1]20 CR Data'!$A$6:$V$323,6,FALSE)</f>
        <v>40</v>
      </c>
      <c r="E106" s="2" t="s">
        <v>399</v>
      </c>
      <c r="F106" s="7">
        <v>44196</v>
      </c>
      <c r="G106" s="8">
        <f>VLOOKUP($B106,'[1]20 CR Data'!$A$6:$V$323,7,FALSE)</f>
        <v>14640</v>
      </c>
      <c r="H106" s="8">
        <f>VLOOKUP($B106,'[1]20 CR Data'!$A$6:$V$323,5,FALSE)</f>
        <v>12466</v>
      </c>
      <c r="I106" s="8">
        <f>VLOOKUP($B106,'[1]20 CR Data'!$A$6:$V$323,8,FALSE)</f>
        <v>8533</v>
      </c>
      <c r="J106" s="21"/>
      <c r="K106" s="9">
        <f t="shared" si="2"/>
        <v>0.85150273224043715</v>
      </c>
      <c r="L106" s="10">
        <f t="shared" si="3"/>
        <v>0.68</v>
      </c>
    </row>
    <row r="107" spans="1:12" x14ac:dyDescent="0.25">
      <c r="A107" s="23" t="s">
        <v>1186</v>
      </c>
      <c r="B107" s="6" t="s">
        <v>340</v>
      </c>
      <c r="C107" s="7">
        <f>VLOOKUP($B107,'[1]20 CR Data'!$A$6:$V$323,4,FALSE)</f>
        <v>44196</v>
      </c>
      <c r="D107" s="2">
        <f>VLOOKUP($B107,'[1]20 CR Data'!$A$6:$V$323,6,FALSE)</f>
        <v>44</v>
      </c>
      <c r="E107" s="2" t="s">
        <v>341</v>
      </c>
      <c r="F107" s="7">
        <v>44196</v>
      </c>
      <c r="G107" s="8">
        <f>VLOOKUP($B107,'[1]20 CR Data'!$A$6:$V$323,7,FALSE)</f>
        <v>16104</v>
      </c>
      <c r="H107" s="8">
        <f>VLOOKUP($B107,'[1]20 CR Data'!$A$6:$V$323,5,FALSE)</f>
        <v>12717</v>
      </c>
      <c r="I107" s="8">
        <f>VLOOKUP($B107,'[1]20 CR Data'!$A$6:$V$323,8,FALSE)</f>
        <v>8821</v>
      </c>
      <c r="J107" s="21">
        <v>925</v>
      </c>
      <c r="K107" s="9">
        <f t="shared" si="2"/>
        <v>0.7896795827123696</v>
      </c>
      <c r="L107" s="10">
        <f t="shared" si="3"/>
        <v>0.69</v>
      </c>
    </row>
    <row r="108" spans="1:12" x14ac:dyDescent="0.25">
      <c r="A108" s="23" t="s">
        <v>1120</v>
      </c>
      <c r="B108" s="6" t="s">
        <v>199</v>
      </c>
      <c r="C108" s="7">
        <f>VLOOKUP($B108,'[1]20 CR Data'!$A$6:$V$323,4,FALSE)</f>
        <v>44196</v>
      </c>
      <c r="D108" s="2">
        <f>VLOOKUP($B108,'[1]20 CR Data'!$A$6:$V$323,6,FALSE)</f>
        <v>30</v>
      </c>
      <c r="E108" s="2" t="s">
        <v>200</v>
      </c>
      <c r="F108" s="7">
        <v>44196</v>
      </c>
      <c r="G108" s="8">
        <f>VLOOKUP($B108,'[1]20 CR Data'!$A$6:$V$323,7,FALSE)</f>
        <v>10980</v>
      </c>
      <c r="H108" s="8">
        <f>VLOOKUP($B108,'[1]20 CR Data'!$A$6:$V$323,5,FALSE)</f>
        <v>8665</v>
      </c>
      <c r="I108" s="8">
        <f>VLOOKUP($B108,'[1]20 CR Data'!$A$6:$V$323,8,FALSE)</f>
        <v>5095</v>
      </c>
      <c r="J108" s="21">
        <v>149</v>
      </c>
      <c r="K108" s="9">
        <f t="shared" si="2"/>
        <v>0.78916211293260474</v>
      </c>
      <c r="L108" s="10">
        <f t="shared" si="3"/>
        <v>0.59</v>
      </c>
    </row>
    <row r="109" spans="1:12" x14ac:dyDescent="0.25">
      <c r="A109" s="23" t="s">
        <v>1222</v>
      </c>
      <c r="B109" s="6" t="s">
        <v>416</v>
      </c>
      <c r="C109" s="7">
        <f>VLOOKUP($B109,'[1]20 CR Data'!$A$6:$V$323,4,FALSE)</f>
        <v>44196</v>
      </c>
      <c r="D109" s="2">
        <f>VLOOKUP($B109,'[1]20 CR Data'!$A$6:$V$323,6,FALSE)</f>
        <v>49</v>
      </c>
      <c r="E109" s="2" t="s">
        <v>417</v>
      </c>
      <c r="F109" s="7">
        <v>44196</v>
      </c>
      <c r="G109" s="8">
        <f>VLOOKUP($B109,'[1]20 CR Data'!$A$6:$V$323,7,FALSE)</f>
        <v>17934</v>
      </c>
      <c r="H109" s="8">
        <f>VLOOKUP($B109,'[1]20 CR Data'!$A$6:$V$323,5,FALSE)</f>
        <v>15252</v>
      </c>
      <c r="I109" s="8">
        <f>VLOOKUP($B109,'[1]20 CR Data'!$A$6:$V$323,8,FALSE)</f>
        <v>9987</v>
      </c>
      <c r="J109" s="21">
        <v>395</v>
      </c>
      <c r="K109" s="9">
        <f t="shared" si="2"/>
        <v>0.85045165607226492</v>
      </c>
      <c r="L109" s="10">
        <f t="shared" si="3"/>
        <v>0.65</v>
      </c>
    </row>
    <row r="110" spans="1:12" x14ac:dyDescent="0.25">
      <c r="A110" s="35" t="s">
        <v>1330</v>
      </c>
      <c r="B110" s="6" t="s">
        <v>163</v>
      </c>
      <c r="C110" s="7">
        <f>VLOOKUP($B110,'[1]20 CR Data'!$A$6:$V$323,4,FALSE)</f>
        <v>43465</v>
      </c>
      <c r="D110" s="2">
        <f>VLOOKUP($B110,'[1]20 CR Data'!$A$6:$V$323,6,FALSE)</f>
        <v>90</v>
      </c>
      <c r="E110" s="2" t="s">
        <v>164</v>
      </c>
      <c r="F110" s="7">
        <v>43830</v>
      </c>
      <c r="G110" s="8">
        <f>VLOOKUP($B110,'[1]20 CR Data'!$A$6:$V$323,7,FALSE)</f>
        <v>32850</v>
      </c>
      <c r="H110" s="8">
        <f>VLOOKUP($B110,'[1]20 CR Data'!$A$6:$V$323,5,FALSE)</f>
        <v>29728</v>
      </c>
      <c r="I110" s="8">
        <f>VLOOKUP($B110,'[1]20 CR Data'!$A$6:$V$323,8,FALSE)</f>
        <v>12615</v>
      </c>
      <c r="J110" s="25"/>
      <c r="K110" s="9">
        <f t="shared" si="2"/>
        <v>0.90496194824961951</v>
      </c>
      <c r="L110" s="10">
        <f t="shared" si="3"/>
        <v>0.42</v>
      </c>
    </row>
    <row r="111" spans="1:12" x14ac:dyDescent="0.25">
      <c r="A111" s="23" t="s">
        <v>1163</v>
      </c>
      <c r="B111" s="6" t="s">
        <v>294</v>
      </c>
      <c r="C111" s="7">
        <f>VLOOKUP($B111,'[1]20 CR Data'!$A$6:$V$323,4,FALSE)</f>
        <v>44196</v>
      </c>
      <c r="D111" s="2">
        <f>VLOOKUP($B111,'[1]20 CR Data'!$A$6:$V$323,6,FALSE)</f>
        <v>45</v>
      </c>
      <c r="E111" s="2" t="s">
        <v>295</v>
      </c>
      <c r="F111" s="7">
        <v>44196</v>
      </c>
      <c r="G111" s="8">
        <f>VLOOKUP($B111,'[1]20 CR Data'!$A$6:$V$323,7,FALSE)</f>
        <v>17840</v>
      </c>
      <c r="H111" s="8">
        <f>VLOOKUP($B111,'[1]20 CR Data'!$A$6:$V$323,5,FALSE)</f>
        <v>15614</v>
      </c>
      <c r="I111" s="8">
        <f>VLOOKUP($B111,'[1]20 CR Data'!$A$6:$V$323,8,FALSE)</f>
        <v>10239</v>
      </c>
      <c r="J111" s="21">
        <v>663</v>
      </c>
      <c r="K111" s="9">
        <f t="shared" si="2"/>
        <v>0.87522421524663674</v>
      </c>
      <c r="L111" s="10">
        <f t="shared" si="3"/>
        <v>0.66</v>
      </c>
    </row>
    <row r="112" spans="1:12" x14ac:dyDescent="0.25">
      <c r="A112" s="23" t="s">
        <v>1096</v>
      </c>
      <c r="B112" s="6" t="s">
        <v>147</v>
      </c>
      <c r="C112" s="7">
        <f>VLOOKUP($B112,'[1]20 CR Data'!$A$6:$V$323,4,FALSE)</f>
        <v>44196</v>
      </c>
      <c r="D112" s="2">
        <f>VLOOKUP($B112,'[1]20 CR Data'!$A$6:$V$323,6,FALSE)</f>
        <v>120</v>
      </c>
      <c r="E112" s="2" t="s">
        <v>148</v>
      </c>
      <c r="F112" s="7">
        <v>44196</v>
      </c>
      <c r="G112" s="8">
        <f>VLOOKUP($B112,'[1]20 CR Data'!$A$6:$V$323,7,FALSE)</f>
        <v>43920</v>
      </c>
      <c r="H112" s="8">
        <f>VLOOKUP($B112,'[1]20 CR Data'!$A$6:$V$323,5,FALSE)</f>
        <v>35406</v>
      </c>
      <c r="I112" s="8">
        <f>VLOOKUP($B112,'[1]20 CR Data'!$A$6:$V$323,8,FALSE)</f>
        <v>21155</v>
      </c>
      <c r="J112" s="21">
        <v>3867</v>
      </c>
      <c r="K112" s="9">
        <f t="shared" si="2"/>
        <v>0.80614754098360653</v>
      </c>
      <c r="L112" s="10">
        <f t="shared" si="3"/>
        <v>0.6</v>
      </c>
    </row>
    <row r="113" spans="1:12" x14ac:dyDescent="0.25">
      <c r="A113" s="32" t="s">
        <v>1259</v>
      </c>
      <c r="B113" s="6" t="s">
        <v>488</v>
      </c>
      <c r="C113" s="7">
        <f>VLOOKUP($B113,'[1]20 CR Data'!$A$6:$V$323,4,FALSE)</f>
        <v>44196</v>
      </c>
      <c r="D113" s="2">
        <f>VLOOKUP($B113,'[1]20 CR Data'!$A$6:$V$323,6,FALSE)</f>
        <v>70</v>
      </c>
      <c r="E113" s="2" t="s">
        <v>489</v>
      </c>
      <c r="F113" s="7">
        <v>44196</v>
      </c>
      <c r="G113" s="8">
        <f>VLOOKUP($B113,'[1]20 CR Data'!$A$6:$V$323,7,FALSE)</f>
        <v>28360</v>
      </c>
      <c r="H113" s="8">
        <f>VLOOKUP($B113,'[1]20 CR Data'!$A$6:$V$323,5,FALSE)</f>
        <v>19848</v>
      </c>
      <c r="I113" s="8">
        <f>VLOOKUP($B113,'[1]20 CR Data'!$A$6:$V$323,8,FALSE)</f>
        <v>12846</v>
      </c>
      <c r="J113" s="21">
        <v>2719</v>
      </c>
      <c r="K113" s="9">
        <f t="shared" si="2"/>
        <v>0.69985895627644568</v>
      </c>
      <c r="L113" s="10">
        <f t="shared" si="3"/>
        <v>0.65</v>
      </c>
    </row>
    <row r="114" spans="1:12" x14ac:dyDescent="0.25">
      <c r="A114" s="23" t="s">
        <v>1060</v>
      </c>
      <c r="B114" s="6" t="s">
        <v>73</v>
      </c>
      <c r="C114" s="7">
        <f>VLOOKUP($B114,'[1]20 CR Data'!$A$6:$V$323,4,FALSE)</f>
        <v>44196</v>
      </c>
      <c r="D114" s="2">
        <f>VLOOKUP($B114,'[1]20 CR Data'!$A$6:$V$323,6,FALSE)</f>
        <v>62</v>
      </c>
      <c r="E114" s="2" t="s">
        <v>74</v>
      </c>
      <c r="F114" s="7">
        <v>44196</v>
      </c>
      <c r="G114" s="8">
        <f>VLOOKUP($B114,'[1]20 CR Data'!$A$6:$V$323,7,FALSE)</f>
        <v>22692</v>
      </c>
      <c r="H114" s="8">
        <f>VLOOKUP($B114,'[1]20 CR Data'!$A$6:$V$323,5,FALSE)</f>
        <v>19023</v>
      </c>
      <c r="I114" s="8">
        <f>VLOOKUP($B114,'[1]20 CR Data'!$A$6:$V$323,8,FALSE)</f>
        <v>14032</v>
      </c>
      <c r="J114" s="21">
        <v>884</v>
      </c>
      <c r="K114" s="9">
        <f t="shared" si="2"/>
        <v>0.83831306187202537</v>
      </c>
      <c r="L114" s="10">
        <f t="shared" si="3"/>
        <v>0.74</v>
      </c>
    </row>
    <row r="115" spans="1:12" x14ac:dyDescent="0.25">
      <c r="A115" s="23" t="s">
        <v>1192</v>
      </c>
      <c r="B115" s="6" t="s">
        <v>352</v>
      </c>
      <c r="C115" s="7">
        <f>VLOOKUP($B115,'[1]20 CR Data'!$A$6:$V$323,4,FALSE)</f>
        <v>44196</v>
      </c>
      <c r="D115" s="2">
        <f>VLOOKUP($B115,'[1]20 CR Data'!$A$6:$V$323,6,FALSE)</f>
        <v>45</v>
      </c>
      <c r="E115" s="2" t="s">
        <v>353</v>
      </c>
      <c r="F115" s="7">
        <v>44196</v>
      </c>
      <c r="G115" s="8">
        <f>VLOOKUP($B115,'[1]20 CR Data'!$A$6:$V$323,7,FALSE)</f>
        <v>16470</v>
      </c>
      <c r="H115" s="8">
        <f>VLOOKUP($B115,'[1]20 CR Data'!$A$6:$V$323,5,FALSE)</f>
        <v>16022</v>
      </c>
      <c r="I115" s="8">
        <f>VLOOKUP($B115,'[1]20 CR Data'!$A$6:$V$323,8,FALSE)</f>
        <v>12618</v>
      </c>
      <c r="J115" s="21">
        <v>3157</v>
      </c>
      <c r="K115" s="9">
        <f t="shared" si="2"/>
        <v>0.9727990285367335</v>
      </c>
      <c r="L115" s="10">
        <f t="shared" si="3"/>
        <v>0.79</v>
      </c>
    </row>
    <row r="116" spans="1:12" x14ac:dyDescent="0.25">
      <c r="A116" s="23" t="s">
        <v>1289</v>
      </c>
      <c r="B116" s="6" t="s">
        <v>548</v>
      </c>
      <c r="C116" s="7">
        <f>VLOOKUP($B116,'[1]20 CR Data'!$A$6:$V$323,4,FALSE)</f>
        <v>44196</v>
      </c>
      <c r="D116" s="2">
        <f>VLOOKUP($B116,'[1]20 CR Data'!$A$6:$V$323,6,FALSE)</f>
        <v>96</v>
      </c>
      <c r="E116" s="2" t="s">
        <v>549</v>
      </c>
      <c r="F116" s="7">
        <v>44196</v>
      </c>
      <c r="G116" s="8">
        <f>VLOOKUP($B116,'[1]20 CR Data'!$A$6:$V$323,7,FALSE)</f>
        <v>35136</v>
      </c>
      <c r="H116" s="8">
        <f>VLOOKUP($B116,'[1]20 CR Data'!$A$6:$V$323,5,FALSE)</f>
        <v>31686</v>
      </c>
      <c r="I116" s="8">
        <f>VLOOKUP($B116,'[1]20 CR Data'!$A$6:$V$323,8,FALSE)</f>
        <v>11171</v>
      </c>
      <c r="J116" s="21"/>
      <c r="K116" s="9">
        <f t="shared" si="2"/>
        <v>0.90181010928961747</v>
      </c>
      <c r="L116" s="10">
        <f t="shared" si="3"/>
        <v>0.35</v>
      </c>
    </row>
    <row r="117" spans="1:12" x14ac:dyDescent="0.25">
      <c r="A117" s="23" t="s">
        <v>1256</v>
      </c>
      <c r="B117" s="6" t="s">
        <v>482</v>
      </c>
      <c r="C117" s="7">
        <f>VLOOKUP($B117,'[1]20 CR Data'!$A$6:$V$323,4,FALSE)</f>
        <v>44196</v>
      </c>
      <c r="D117" s="2">
        <f>VLOOKUP($B117,'[1]20 CR Data'!$A$6:$V$323,6,FALSE)</f>
        <v>120</v>
      </c>
      <c r="E117" s="2" t="s">
        <v>483</v>
      </c>
      <c r="F117" s="7">
        <v>44196</v>
      </c>
      <c r="G117" s="8">
        <f>VLOOKUP($B117,'[1]20 CR Data'!$A$6:$V$323,7,FALSE)</f>
        <v>43920</v>
      </c>
      <c r="H117" s="8">
        <f>VLOOKUP($B117,'[1]20 CR Data'!$A$6:$V$323,5,FALSE)</f>
        <v>32078</v>
      </c>
      <c r="I117" s="8">
        <f>VLOOKUP($B117,'[1]20 CR Data'!$A$6:$V$323,8,FALSE)</f>
        <v>23394</v>
      </c>
      <c r="J117" s="21">
        <v>2752</v>
      </c>
      <c r="K117" s="9">
        <f t="shared" si="2"/>
        <v>0.73037340619307833</v>
      </c>
      <c r="L117" s="10">
        <f t="shared" si="3"/>
        <v>0.73</v>
      </c>
    </row>
    <row r="118" spans="1:12" x14ac:dyDescent="0.25">
      <c r="A118" s="23" t="s">
        <v>1123</v>
      </c>
      <c r="B118" s="6" t="s">
        <v>205</v>
      </c>
      <c r="C118" s="7">
        <f>VLOOKUP($B118,'[1]20 CR Data'!$A$6:$V$323,4,FALSE)</f>
        <v>44196</v>
      </c>
      <c r="D118" s="2">
        <f>VLOOKUP($B118,'[1]20 CR Data'!$A$6:$V$323,6,FALSE)</f>
        <v>60</v>
      </c>
      <c r="E118" s="2" t="s">
        <v>206</v>
      </c>
      <c r="F118" s="7">
        <v>44196</v>
      </c>
      <c r="G118" s="8">
        <f>VLOOKUP($B118,'[1]20 CR Data'!$A$6:$V$323,7,FALSE)</f>
        <v>24326</v>
      </c>
      <c r="H118" s="8">
        <f>VLOOKUP($B118,'[1]20 CR Data'!$A$6:$V$323,5,FALSE)</f>
        <v>21282</v>
      </c>
      <c r="I118" s="8">
        <f>VLOOKUP($B118,'[1]20 CR Data'!$A$6:$V$323,8,FALSE)</f>
        <v>17601</v>
      </c>
      <c r="J118" s="21">
        <v>1834</v>
      </c>
      <c r="K118" s="9">
        <f t="shared" si="2"/>
        <v>0.87486639809257583</v>
      </c>
      <c r="L118" s="10">
        <f t="shared" si="3"/>
        <v>0.83</v>
      </c>
    </row>
    <row r="119" spans="1:12" x14ac:dyDescent="0.25">
      <c r="A119" s="23" t="s">
        <v>1058</v>
      </c>
      <c r="B119" s="6" t="s">
        <v>69</v>
      </c>
      <c r="C119" s="7">
        <f>VLOOKUP($B119,'[1]20 CR Data'!$A$6:$V$323,4,FALSE)</f>
        <v>44196</v>
      </c>
      <c r="D119" s="2">
        <f>VLOOKUP($B119,'[1]20 CR Data'!$A$6:$V$323,6,FALSE)</f>
        <v>109</v>
      </c>
      <c r="E119" s="2" t="s">
        <v>70</v>
      </c>
      <c r="F119" s="7">
        <v>44196</v>
      </c>
      <c r="G119" s="8">
        <f>VLOOKUP($B119,'[1]20 CR Data'!$A$6:$V$323,7,FALSE)</f>
        <v>39894</v>
      </c>
      <c r="H119" s="8">
        <f>VLOOKUP($B119,'[1]20 CR Data'!$A$6:$V$323,5,FALSE)</f>
        <v>27722</v>
      </c>
      <c r="I119" s="8">
        <f>VLOOKUP($B119,'[1]20 CR Data'!$A$6:$V$323,8,FALSE)</f>
        <v>18910</v>
      </c>
      <c r="J119" s="21">
        <v>1141</v>
      </c>
      <c r="K119" s="9">
        <f t="shared" si="2"/>
        <v>0.69489146237529453</v>
      </c>
      <c r="L119" s="10">
        <f t="shared" si="3"/>
        <v>0.68</v>
      </c>
    </row>
    <row r="120" spans="1:12" x14ac:dyDescent="0.25">
      <c r="A120" s="23" t="s">
        <v>1273</v>
      </c>
      <c r="B120" s="6" t="s">
        <v>516</v>
      </c>
      <c r="C120" s="7">
        <f>VLOOKUP($B120,'[1]20 CR Data'!$A$6:$V$323,4,FALSE)</f>
        <v>44196</v>
      </c>
      <c r="D120" s="2">
        <f>VLOOKUP($B120,'[1]20 CR Data'!$A$6:$V$323,6,FALSE)</f>
        <v>56</v>
      </c>
      <c r="E120" s="2" t="s">
        <v>517</v>
      </c>
      <c r="F120" s="7">
        <v>44196</v>
      </c>
      <c r="G120" s="8">
        <f>VLOOKUP($B120,'[1]20 CR Data'!$A$6:$V$323,7,FALSE)</f>
        <v>20496</v>
      </c>
      <c r="H120" s="8">
        <f>VLOOKUP($B120,'[1]20 CR Data'!$A$6:$V$323,5,FALSE)</f>
        <v>16468</v>
      </c>
      <c r="I120" s="8">
        <f>VLOOKUP($B120,'[1]20 CR Data'!$A$6:$V$323,8,FALSE)</f>
        <v>6776</v>
      </c>
      <c r="J120" s="21">
        <v>420</v>
      </c>
      <c r="K120" s="9">
        <f t="shared" si="2"/>
        <v>0.80347384855581572</v>
      </c>
      <c r="L120" s="10">
        <f t="shared" si="3"/>
        <v>0.41</v>
      </c>
    </row>
    <row r="121" spans="1:12" x14ac:dyDescent="0.25">
      <c r="A121" s="23" t="s">
        <v>1274</v>
      </c>
      <c r="B121" s="6" t="s">
        <v>518</v>
      </c>
      <c r="C121" s="7">
        <f>VLOOKUP($B121,'[1]20 CR Data'!$A$6:$V$323,4,FALSE)</f>
        <v>44196</v>
      </c>
      <c r="D121" s="2">
        <f>VLOOKUP($B121,'[1]20 CR Data'!$A$6:$V$323,6,FALSE)</f>
        <v>97</v>
      </c>
      <c r="E121" s="2" t="s">
        <v>519</v>
      </c>
      <c r="F121" s="7">
        <v>44196</v>
      </c>
      <c r="G121" s="8">
        <f>VLOOKUP($B121,'[1]20 CR Data'!$A$6:$V$323,7,FALSE)</f>
        <v>47832</v>
      </c>
      <c r="H121" s="8">
        <f>VLOOKUP($B121,'[1]20 CR Data'!$A$6:$V$323,5,FALSE)</f>
        <v>28734</v>
      </c>
      <c r="I121" s="8">
        <f>VLOOKUP($B121,'[1]20 CR Data'!$A$6:$V$323,8,FALSE)</f>
        <v>7657</v>
      </c>
      <c r="J121" s="21">
        <v>945</v>
      </c>
      <c r="K121" s="9">
        <f t="shared" si="2"/>
        <v>0.60072754641244352</v>
      </c>
      <c r="L121" s="10">
        <f t="shared" si="3"/>
        <v>0.27</v>
      </c>
    </row>
    <row r="122" spans="1:12" x14ac:dyDescent="0.25">
      <c r="A122" s="23" t="s">
        <v>1225</v>
      </c>
      <c r="B122" s="6" t="s">
        <v>422</v>
      </c>
      <c r="C122" s="7">
        <f>VLOOKUP($B122,'[1]20 CR Data'!$A$6:$V$323,4,FALSE)</f>
        <v>44196</v>
      </c>
      <c r="D122" s="2">
        <f>VLOOKUP($B122,'[1]20 CR Data'!$A$6:$V$323,6,FALSE)</f>
        <v>45</v>
      </c>
      <c r="E122" s="2" t="s">
        <v>423</v>
      </c>
      <c r="F122" s="7">
        <v>44196</v>
      </c>
      <c r="G122" s="8">
        <f>VLOOKUP($B122,'[1]20 CR Data'!$A$6:$V$323,7,FALSE)</f>
        <v>16470</v>
      </c>
      <c r="H122" s="8">
        <f>VLOOKUP($B122,'[1]20 CR Data'!$A$6:$V$323,5,FALSE)</f>
        <v>13358</v>
      </c>
      <c r="I122" s="8">
        <f>VLOOKUP($B122,'[1]20 CR Data'!$A$6:$V$323,8,FALSE)</f>
        <v>11396</v>
      </c>
      <c r="J122" s="21">
        <v>1962</v>
      </c>
      <c r="K122" s="9">
        <f t="shared" si="2"/>
        <v>0.81105039465695206</v>
      </c>
      <c r="L122" s="10">
        <f t="shared" si="3"/>
        <v>0.85</v>
      </c>
    </row>
    <row r="123" spans="1:12" x14ac:dyDescent="0.25">
      <c r="A123" s="23" t="s">
        <v>1327</v>
      </c>
      <c r="B123" s="6">
        <v>10954</v>
      </c>
      <c r="C123" s="7">
        <f>VLOOKUP($B123,'[1]20 CR Data'!$A$6:$V$323,4,FALSE)</f>
        <v>43830</v>
      </c>
      <c r="D123" s="2">
        <f>VLOOKUP($B123,'[1]20 CR Data'!$A$6:$V$323,6,FALSE)</f>
        <v>82</v>
      </c>
      <c r="E123" s="2" t="s">
        <v>90</v>
      </c>
      <c r="F123" s="7">
        <v>43830</v>
      </c>
      <c r="G123" s="8">
        <f>VLOOKUP($B123,'[1]20 CR Data'!$A$6:$V$323,7,FALSE)</f>
        <v>29930</v>
      </c>
      <c r="H123" s="8">
        <f>VLOOKUP($B123,'[1]20 CR Data'!$A$6:$V$323,5,FALSE)</f>
        <v>24592</v>
      </c>
      <c r="I123" s="8">
        <f>VLOOKUP($B123,'[1]20 CR Data'!$A$6:$V$323,8,FALSE)</f>
        <v>17293</v>
      </c>
      <c r="J123" s="25"/>
      <c r="K123" s="9">
        <f t="shared" si="2"/>
        <v>0.82165051787504173</v>
      </c>
      <c r="L123" s="10">
        <f t="shared" si="3"/>
        <v>0.7</v>
      </c>
    </row>
    <row r="124" spans="1:12" x14ac:dyDescent="0.25">
      <c r="A124" s="23" t="s">
        <v>1233</v>
      </c>
      <c r="B124" s="6" t="s">
        <v>436</v>
      </c>
      <c r="C124" s="7">
        <f>VLOOKUP($B124,'[1]20 CR Data'!$A$6:$V$323,4,FALSE)</f>
        <v>44196</v>
      </c>
      <c r="D124" s="2">
        <f>VLOOKUP($B124,'[1]20 CR Data'!$A$6:$V$323,6,FALSE)</f>
        <v>29</v>
      </c>
      <c r="E124" s="2" t="s">
        <v>437</v>
      </c>
      <c r="F124" s="7">
        <v>44196</v>
      </c>
      <c r="G124" s="8">
        <f>VLOOKUP($B124,'[1]20 CR Data'!$A$6:$V$323,7,FALSE)</f>
        <v>10614</v>
      </c>
      <c r="H124" s="8">
        <f>VLOOKUP($B124,'[1]20 CR Data'!$A$6:$V$323,5,FALSE)</f>
        <v>8018</v>
      </c>
      <c r="I124" s="8">
        <f>VLOOKUP($B124,'[1]20 CR Data'!$A$6:$V$323,8,FALSE)</f>
        <v>4848</v>
      </c>
      <c r="J124" s="21"/>
      <c r="K124" s="9">
        <f t="shared" si="2"/>
        <v>0.75541737328057279</v>
      </c>
      <c r="L124" s="10">
        <f t="shared" si="3"/>
        <v>0.6</v>
      </c>
    </row>
    <row r="125" spans="1:12" x14ac:dyDescent="0.25">
      <c r="A125" s="35" t="s">
        <v>1328</v>
      </c>
      <c r="B125" s="6" t="s">
        <v>141</v>
      </c>
      <c r="C125" s="7">
        <f>VLOOKUP($B125,'[1]20 CR Data'!$A$6:$V$323,4,FALSE)</f>
        <v>43465</v>
      </c>
      <c r="D125" s="2">
        <f>VLOOKUP($B125,'[1]20 CR Data'!$A$6:$V$323,6,FALSE)</f>
        <v>44</v>
      </c>
      <c r="E125" s="2" t="s">
        <v>142</v>
      </c>
      <c r="F125" s="7">
        <v>43465</v>
      </c>
      <c r="G125" s="8">
        <f>VLOOKUP($B125,'[1]20 CR Data'!$A$6:$V$323,7,FALSE)</f>
        <v>14588</v>
      </c>
      <c r="H125" s="8">
        <f>VLOOKUP($B125,'[1]20 CR Data'!$A$6:$V$323,5,FALSE)</f>
        <v>12673</v>
      </c>
      <c r="I125" s="8">
        <f>VLOOKUP($B125,'[1]20 CR Data'!$A$6:$V$323,8,FALSE)</f>
        <v>9982</v>
      </c>
      <c r="J125" s="25"/>
      <c r="K125" s="9">
        <f t="shared" si="2"/>
        <v>0.86872772141486154</v>
      </c>
      <c r="L125" s="10">
        <f t="shared" si="3"/>
        <v>0.79</v>
      </c>
    </row>
    <row r="126" spans="1:12" x14ac:dyDescent="0.25">
      <c r="A126" s="23" t="s">
        <v>1110</v>
      </c>
      <c r="B126" s="6" t="s">
        <v>179</v>
      </c>
      <c r="C126" s="7">
        <f>VLOOKUP($B126,'[1]20 CR Data'!$A$6:$V$323,4,FALSE)</f>
        <v>44196</v>
      </c>
      <c r="D126" s="2">
        <f>VLOOKUP($B126,'[1]20 CR Data'!$A$6:$V$323,6,FALSE)</f>
        <v>98</v>
      </c>
      <c r="E126" s="2" t="s">
        <v>180</v>
      </c>
      <c r="F126" s="7">
        <v>44196</v>
      </c>
      <c r="G126" s="8">
        <f>VLOOKUP($B126,'[1]20 CR Data'!$A$6:$V$323,7,FALSE)</f>
        <v>35868</v>
      </c>
      <c r="H126" s="8">
        <f>VLOOKUP($B126,'[1]20 CR Data'!$A$6:$V$323,5,FALSE)</f>
        <v>23139</v>
      </c>
      <c r="I126" s="8">
        <f>VLOOKUP($B126,'[1]20 CR Data'!$A$6:$V$323,8,FALSE)</f>
        <v>16343</v>
      </c>
      <c r="J126" s="21">
        <v>1541</v>
      </c>
      <c r="K126" s="9">
        <f t="shared" si="2"/>
        <v>0.64511542321846771</v>
      </c>
      <c r="L126" s="10">
        <f t="shared" si="3"/>
        <v>0.71</v>
      </c>
    </row>
    <row r="127" spans="1:12" x14ac:dyDescent="0.25">
      <c r="A127" s="23" t="s">
        <v>1092</v>
      </c>
      <c r="B127" s="6" t="s">
        <v>137</v>
      </c>
      <c r="C127" s="7">
        <f>VLOOKUP($B127,'[1]20 CR Data'!$A$6:$V$323,4,FALSE)</f>
        <v>44196</v>
      </c>
      <c r="D127" s="2">
        <f>VLOOKUP($B127,'[1]20 CR Data'!$A$6:$V$323,6,FALSE)</f>
        <v>110</v>
      </c>
      <c r="E127" s="2" t="s">
        <v>138</v>
      </c>
      <c r="F127" s="7">
        <v>44196</v>
      </c>
      <c r="G127" s="8">
        <f>VLOOKUP($B127,'[1]20 CR Data'!$A$6:$V$323,7,FALSE)</f>
        <v>40260</v>
      </c>
      <c r="H127" s="8">
        <f>VLOOKUP($B127,'[1]20 CR Data'!$A$6:$V$323,5,FALSE)</f>
        <v>29968</v>
      </c>
      <c r="I127" s="8">
        <f>VLOOKUP($B127,'[1]20 CR Data'!$A$6:$V$323,8,FALSE)</f>
        <v>15602</v>
      </c>
      <c r="J127" s="21">
        <v>5067</v>
      </c>
      <c r="K127" s="9">
        <f t="shared" si="2"/>
        <v>0.74436164927968207</v>
      </c>
      <c r="L127" s="10">
        <f t="shared" si="3"/>
        <v>0.52</v>
      </c>
    </row>
    <row r="128" spans="1:12" x14ac:dyDescent="0.25">
      <c r="A128" s="32" t="s">
        <v>1063</v>
      </c>
      <c r="B128" s="6" t="s">
        <v>79</v>
      </c>
      <c r="C128" s="7">
        <f>VLOOKUP($B128,'[1]20 CR Data'!$A$6:$V$323,4,FALSE)</f>
        <v>44196</v>
      </c>
      <c r="D128" s="2">
        <f>VLOOKUP($B128,'[1]20 CR Data'!$A$6:$V$323,6,FALSE)</f>
        <v>65</v>
      </c>
      <c r="E128" s="2" t="s">
        <v>80</v>
      </c>
      <c r="F128" s="7">
        <v>44196</v>
      </c>
      <c r="G128" s="8">
        <f>VLOOKUP($B128,'[1]20 CR Data'!$A$6:$V$323,7,FALSE)</f>
        <v>23790</v>
      </c>
      <c r="H128" s="8">
        <f>VLOOKUP($B128,'[1]20 CR Data'!$A$6:$V$323,5,FALSE)</f>
        <v>19174</v>
      </c>
      <c r="I128" s="8">
        <f>VLOOKUP($B128,'[1]20 CR Data'!$A$6:$V$323,8,FALSE)</f>
        <v>11840</v>
      </c>
      <c r="J128" s="21">
        <v>1532</v>
      </c>
      <c r="K128" s="9">
        <f t="shared" si="2"/>
        <v>0.80596889449348463</v>
      </c>
      <c r="L128" s="10">
        <f t="shared" si="3"/>
        <v>0.62</v>
      </c>
    </row>
    <row r="129" spans="1:12" x14ac:dyDescent="0.25">
      <c r="A129" s="23" t="s">
        <v>1266</v>
      </c>
      <c r="B129" s="6" t="s">
        <v>502</v>
      </c>
      <c r="C129" s="7">
        <f>VLOOKUP($B129,'[1]20 CR Data'!$A$6:$V$323,4,FALSE)</f>
        <v>44196</v>
      </c>
      <c r="D129" s="2">
        <f>VLOOKUP($B129,'[1]20 CR Data'!$A$6:$V$323,6,FALSE)</f>
        <v>158</v>
      </c>
      <c r="E129" s="2" t="s">
        <v>503</v>
      </c>
      <c r="F129" s="7">
        <v>44196</v>
      </c>
      <c r="G129" s="8">
        <f>VLOOKUP($B129,'[1]20 CR Data'!$A$6:$V$323,7,FALSE)</f>
        <v>57828</v>
      </c>
      <c r="H129" s="8">
        <f>VLOOKUP($B129,'[1]20 CR Data'!$A$6:$V$323,5,FALSE)</f>
        <v>44618</v>
      </c>
      <c r="I129" s="8">
        <f>VLOOKUP($B129,'[1]20 CR Data'!$A$6:$V$323,8,FALSE)</f>
        <v>9974</v>
      </c>
      <c r="J129" s="21">
        <v>5997</v>
      </c>
      <c r="K129" s="9">
        <f t="shared" si="2"/>
        <v>0.77156394826035835</v>
      </c>
      <c r="L129" s="10">
        <f t="shared" si="3"/>
        <v>0.22</v>
      </c>
    </row>
    <row r="130" spans="1:12" x14ac:dyDescent="0.25">
      <c r="A130" s="23" t="s">
        <v>1212</v>
      </c>
      <c r="B130" s="6" t="s">
        <v>394</v>
      </c>
      <c r="C130" s="7">
        <f>VLOOKUP($B130,'[1]20 CR Data'!$A$6:$V$323,4,FALSE)</f>
        <v>44196</v>
      </c>
      <c r="D130" s="2">
        <f>VLOOKUP($B130,'[1]20 CR Data'!$A$6:$V$323,6,FALSE)</f>
        <v>58</v>
      </c>
      <c r="E130" s="2" t="s">
        <v>395</v>
      </c>
      <c r="F130" s="7">
        <v>44196</v>
      </c>
      <c r="G130" s="8">
        <f>VLOOKUP($B130,'[1]20 CR Data'!$A$6:$V$323,7,FALSE)</f>
        <v>21228</v>
      </c>
      <c r="H130" s="8">
        <f>VLOOKUP($B130,'[1]20 CR Data'!$A$6:$V$323,5,FALSE)</f>
        <v>18440</v>
      </c>
      <c r="I130" s="8">
        <f>VLOOKUP($B130,'[1]20 CR Data'!$A$6:$V$323,8,FALSE)</f>
        <v>13256</v>
      </c>
      <c r="J130" s="21">
        <v>2561</v>
      </c>
      <c r="K130" s="9">
        <f t="shared" si="2"/>
        <v>0.86866402864141701</v>
      </c>
      <c r="L130" s="10">
        <f t="shared" si="3"/>
        <v>0.72</v>
      </c>
    </row>
    <row r="131" spans="1:12" x14ac:dyDescent="0.25">
      <c r="A131" s="23" t="s">
        <v>1082</v>
      </c>
      <c r="B131" s="6" t="s">
        <v>117</v>
      </c>
      <c r="C131" s="7">
        <f>VLOOKUP($B131,'[1]20 CR Data'!$A$6:$V$323,4,FALSE)</f>
        <v>44196</v>
      </c>
      <c r="D131" s="2">
        <f>VLOOKUP($B131,'[1]20 CR Data'!$A$6:$V$323,6,FALSE)</f>
        <v>40</v>
      </c>
      <c r="E131" s="2" t="s">
        <v>118</v>
      </c>
      <c r="F131" s="7">
        <v>44196</v>
      </c>
      <c r="G131" s="8">
        <f>VLOOKUP($B131,'[1]20 CR Data'!$A$6:$V$323,7,FALSE)</f>
        <v>14640</v>
      </c>
      <c r="H131" s="8">
        <f>VLOOKUP($B131,'[1]20 CR Data'!$A$6:$V$323,5,FALSE)</f>
        <v>11295</v>
      </c>
      <c r="I131" s="8">
        <f>VLOOKUP($B131,'[1]20 CR Data'!$A$6:$V$323,8,FALSE)</f>
        <v>2348</v>
      </c>
      <c r="J131" s="21">
        <v>357</v>
      </c>
      <c r="K131" s="9">
        <f t="shared" si="2"/>
        <v>0.77151639344262291</v>
      </c>
      <c r="L131" s="10">
        <f t="shared" si="3"/>
        <v>0.21</v>
      </c>
    </row>
    <row r="132" spans="1:12" x14ac:dyDescent="0.25">
      <c r="A132" s="23" t="s">
        <v>1106</v>
      </c>
      <c r="B132" s="6" t="s">
        <v>171</v>
      </c>
      <c r="C132" s="7">
        <f>VLOOKUP($B132,'[1]20 CR Data'!$A$6:$V$323,4,FALSE)</f>
        <v>44196</v>
      </c>
      <c r="D132" s="2">
        <f>VLOOKUP($B132,'[1]20 CR Data'!$A$6:$V$323,6,FALSE)</f>
        <v>75</v>
      </c>
      <c r="E132" s="2" t="s">
        <v>172</v>
      </c>
      <c r="F132" s="7">
        <v>44196</v>
      </c>
      <c r="G132" s="8">
        <f>VLOOKUP($B132,'[1]20 CR Data'!$A$6:$V$323,7,FALSE)</f>
        <v>29270</v>
      </c>
      <c r="H132" s="8">
        <f>VLOOKUP($B132,'[1]20 CR Data'!$A$6:$V$323,5,FALSE)</f>
        <v>21747</v>
      </c>
      <c r="I132" s="8">
        <f>VLOOKUP($B132,'[1]20 CR Data'!$A$6:$V$323,8,FALSE)</f>
        <v>19181</v>
      </c>
      <c r="J132" s="21">
        <v>1944</v>
      </c>
      <c r="K132" s="9">
        <f t="shared" si="2"/>
        <v>0.74297915954902627</v>
      </c>
      <c r="L132" s="10">
        <f t="shared" si="3"/>
        <v>0.88</v>
      </c>
    </row>
    <row r="133" spans="1:12" x14ac:dyDescent="0.25">
      <c r="A133" s="23" t="s">
        <v>1116</v>
      </c>
      <c r="B133" s="6" t="s">
        <v>191</v>
      </c>
      <c r="C133" s="7">
        <f>VLOOKUP($B133,'[1]20 CR Data'!$A$6:$V$323,4,FALSE)</f>
        <v>44196</v>
      </c>
      <c r="D133" s="2">
        <f>VLOOKUP($B133,'[1]20 CR Data'!$A$6:$V$323,6,FALSE)</f>
        <v>45</v>
      </c>
      <c r="E133" s="2" t="s">
        <v>192</v>
      </c>
      <c r="F133" s="7">
        <v>44196</v>
      </c>
      <c r="G133" s="8">
        <f>VLOOKUP($B133,'[1]20 CR Data'!$A$6:$V$323,7,FALSE)</f>
        <v>16470</v>
      </c>
      <c r="H133" s="8">
        <f>VLOOKUP($B133,'[1]20 CR Data'!$A$6:$V$323,5,FALSE)</f>
        <v>10381</v>
      </c>
      <c r="I133" s="8">
        <f>VLOOKUP($B133,'[1]20 CR Data'!$A$6:$V$323,8,FALSE)</f>
        <v>7870</v>
      </c>
      <c r="J133" s="21">
        <v>664</v>
      </c>
      <c r="K133" s="9">
        <f t="shared" si="2"/>
        <v>0.63029751062537953</v>
      </c>
      <c r="L133" s="10">
        <f t="shared" si="3"/>
        <v>0.76</v>
      </c>
    </row>
    <row r="134" spans="1:12" x14ac:dyDescent="0.25">
      <c r="A134" s="23" t="s">
        <v>1068</v>
      </c>
      <c r="B134" s="6" t="s">
        <v>88</v>
      </c>
      <c r="C134" s="7">
        <f>VLOOKUP($B134,'[1]20 CR Data'!$A$6:$V$323,4,FALSE)</f>
        <v>44196</v>
      </c>
      <c r="D134" s="2">
        <f>VLOOKUP($B134,'[1]20 CR Data'!$A$6:$V$323,6,FALSE)</f>
        <v>60</v>
      </c>
      <c r="E134" s="2" t="s">
        <v>89</v>
      </c>
      <c r="F134" s="7">
        <v>44196</v>
      </c>
      <c r="G134" s="8">
        <f>VLOOKUP($B134,'[1]20 CR Data'!$A$6:$V$323,7,FALSE)</f>
        <v>21960</v>
      </c>
      <c r="H134" s="8">
        <f>VLOOKUP($B134,'[1]20 CR Data'!$A$6:$V$323,5,FALSE)</f>
        <v>20818</v>
      </c>
      <c r="I134" s="8">
        <f>VLOOKUP($B134,'[1]20 CR Data'!$A$6:$V$323,8,FALSE)</f>
        <v>12586</v>
      </c>
      <c r="J134" s="21">
        <v>942</v>
      </c>
      <c r="K134" s="9">
        <f t="shared" si="2"/>
        <v>0.94799635701275042</v>
      </c>
      <c r="L134" s="10">
        <f t="shared" si="3"/>
        <v>0.6</v>
      </c>
    </row>
    <row r="135" spans="1:12" x14ac:dyDescent="0.25">
      <c r="A135" s="23" t="s">
        <v>1081</v>
      </c>
      <c r="B135" s="6" t="s">
        <v>115</v>
      </c>
      <c r="C135" s="7">
        <f>VLOOKUP($B135,'[1]20 CR Data'!$A$6:$V$323,4,FALSE)</f>
        <v>44196</v>
      </c>
      <c r="D135" s="2">
        <f>VLOOKUP($B135,'[1]20 CR Data'!$A$6:$V$323,6,FALSE)</f>
        <v>90</v>
      </c>
      <c r="E135" s="2" t="s">
        <v>116</v>
      </c>
      <c r="F135" s="7">
        <v>44196</v>
      </c>
      <c r="G135" s="8">
        <f>VLOOKUP($B135,'[1]20 CR Data'!$A$6:$V$323,7,FALSE)</f>
        <v>32940</v>
      </c>
      <c r="H135" s="8">
        <f>VLOOKUP($B135,'[1]20 CR Data'!$A$6:$V$323,5,FALSE)</f>
        <v>22114</v>
      </c>
      <c r="I135" s="8">
        <f>VLOOKUP($B135,'[1]20 CR Data'!$A$6:$V$323,8,FALSE)</f>
        <v>16576</v>
      </c>
      <c r="J135" s="21">
        <v>2120</v>
      </c>
      <c r="K135" s="9">
        <f t="shared" si="2"/>
        <v>0.67134183363691557</v>
      </c>
      <c r="L135" s="10">
        <f t="shared" si="3"/>
        <v>0.75</v>
      </c>
    </row>
    <row r="136" spans="1:12" x14ac:dyDescent="0.25">
      <c r="A136" s="23" t="s">
        <v>1200</v>
      </c>
      <c r="B136" s="6" t="s">
        <v>370</v>
      </c>
      <c r="C136" s="7">
        <f>VLOOKUP($B136,'[1]20 CR Data'!$A$6:$V$323,4,FALSE)</f>
        <v>44196</v>
      </c>
      <c r="D136" s="2">
        <f>VLOOKUP($B136,'[1]20 CR Data'!$A$6:$V$323,6,FALSE)</f>
        <v>30</v>
      </c>
      <c r="E136" s="2" t="s">
        <v>371</v>
      </c>
      <c r="F136" s="7">
        <v>44196</v>
      </c>
      <c r="G136" s="8">
        <f>VLOOKUP($B136,'[1]20 CR Data'!$A$6:$V$323,7,FALSE)</f>
        <v>10980</v>
      </c>
      <c r="H136" s="8">
        <f>VLOOKUP($B136,'[1]20 CR Data'!$A$6:$V$323,5,FALSE)</f>
        <v>8926</v>
      </c>
      <c r="I136" s="8">
        <f>VLOOKUP($B136,'[1]20 CR Data'!$A$6:$V$323,8,FALSE)</f>
        <v>6168</v>
      </c>
      <c r="J136" s="21">
        <v>184</v>
      </c>
      <c r="K136" s="9">
        <f t="shared" si="2"/>
        <v>0.81293260473588347</v>
      </c>
      <c r="L136" s="10">
        <f t="shared" si="3"/>
        <v>0.69</v>
      </c>
    </row>
    <row r="137" spans="1:12" x14ac:dyDescent="0.25">
      <c r="A137" s="23" t="s">
        <v>1151</v>
      </c>
      <c r="B137" s="6" t="s">
        <v>268</v>
      </c>
      <c r="C137" s="7">
        <f>VLOOKUP($B137,'[1]20 CR Data'!$A$6:$V$323,4,FALSE)</f>
        <v>44196</v>
      </c>
      <c r="D137" s="2">
        <f>VLOOKUP($B137,'[1]20 CR Data'!$A$6:$V$323,6,FALSE)</f>
        <v>30</v>
      </c>
      <c r="E137" s="2" t="s">
        <v>269</v>
      </c>
      <c r="F137" s="7">
        <v>44196</v>
      </c>
      <c r="G137" s="8">
        <f>VLOOKUP($B137,'[1]20 CR Data'!$A$6:$V$323,7,FALSE)</f>
        <v>10980</v>
      </c>
      <c r="H137" s="8">
        <f>VLOOKUP($B137,'[1]20 CR Data'!$A$6:$V$323,5,FALSE)</f>
        <v>10174</v>
      </c>
      <c r="I137" s="8">
        <f>VLOOKUP($B137,'[1]20 CR Data'!$A$6:$V$323,8,FALSE)</f>
        <v>6149</v>
      </c>
      <c r="J137" s="21">
        <v>387</v>
      </c>
      <c r="K137" s="9">
        <f t="shared" si="2"/>
        <v>0.92659380692167581</v>
      </c>
      <c r="L137" s="10">
        <f t="shared" si="3"/>
        <v>0.6</v>
      </c>
    </row>
    <row r="138" spans="1:12" x14ac:dyDescent="0.25">
      <c r="A138" s="23" t="s">
        <v>1120</v>
      </c>
      <c r="B138" s="6" t="s">
        <v>222</v>
      </c>
      <c r="C138" s="7">
        <f>VLOOKUP($B138,'[1]20 CR Data'!$A$6:$V$323,4,FALSE)</f>
        <v>44196</v>
      </c>
      <c r="D138" s="2">
        <f>VLOOKUP($B138,'[1]20 CR Data'!$A$6:$V$323,6,FALSE)</f>
        <v>59</v>
      </c>
      <c r="E138" s="2" t="s">
        <v>223</v>
      </c>
      <c r="F138" s="7">
        <v>44196</v>
      </c>
      <c r="G138" s="8">
        <f>VLOOKUP($B138,'[1]20 CR Data'!$A$6:$V$323,7,FALSE)</f>
        <v>21594</v>
      </c>
      <c r="H138" s="8">
        <f>VLOOKUP($B138,'[1]20 CR Data'!$A$6:$V$323,5,FALSE)</f>
        <v>17828</v>
      </c>
      <c r="I138" s="8">
        <f>VLOOKUP($B138,'[1]20 CR Data'!$A$6:$V$323,8,FALSE)</f>
        <v>7625</v>
      </c>
      <c r="J138" s="21">
        <v>242</v>
      </c>
      <c r="K138" s="9">
        <f t="shared" ref="K138:K201" si="4">H138/G138</f>
        <v>0.82559970362137636</v>
      </c>
      <c r="L138" s="10">
        <f t="shared" ref="L138:L201" si="5">ROUND(I138/H138,2)</f>
        <v>0.43</v>
      </c>
    </row>
    <row r="139" spans="1:12" x14ac:dyDescent="0.25">
      <c r="A139" s="23" t="s">
        <v>1261</v>
      </c>
      <c r="B139" s="6" t="s">
        <v>492</v>
      </c>
      <c r="C139" s="7">
        <f>VLOOKUP($B139,'[1]20 CR Data'!$A$6:$V$323,4,FALSE)</f>
        <v>44196</v>
      </c>
      <c r="D139" s="2">
        <f>VLOOKUP($B139,'[1]20 CR Data'!$A$6:$V$323,6,FALSE)</f>
        <v>90</v>
      </c>
      <c r="E139" s="2" t="s">
        <v>493</v>
      </c>
      <c r="F139" s="7">
        <v>44196</v>
      </c>
      <c r="G139" s="8">
        <f>VLOOKUP($B139,'[1]20 CR Data'!$A$6:$V$323,7,FALSE)</f>
        <v>32940</v>
      </c>
      <c r="H139" s="8">
        <f>VLOOKUP($B139,'[1]20 CR Data'!$A$6:$V$323,5,FALSE)</f>
        <v>24724</v>
      </c>
      <c r="I139" s="8">
        <f>VLOOKUP($B139,'[1]20 CR Data'!$A$6:$V$323,8,FALSE)</f>
        <v>12291</v>
      </c>
      <c r="J139" s="21">
        <v>5708</v>
      </c>
      <c r="K139" s="9">
        <f t="shared" si="4"/>
        <v>0.75057680631451118</v>
      </c>
      <c r="L139" s="10">
        <f t="shared" si="5"/>
        <v>0.5</v>
      </c>
    </row>
    <row r="140" spans="1:12" x14ac:dyDescent="0.25">
      <c r="A140" s="23" t="s">
        <v>1085</v>
      </c>
      <c r="B140" s="6" t="s">
        <v>123</v>
      </c>
      <c r="C140" s="7">
        <f>VLOOKUP($B140,'[1]20 CR Data'!$A$6:$V$323,4,FALSE)</f>
        <v>44196</v>
      </c>
      <c r="D140" s="2">
        <f>VLOOKUP($B140,'[1]20 CR Data'!$A$6:$V$323,6,FALSE)</f>
        <v>154</v>
      </c>
      <c r="E140" s="2" t="s">
        <v>124</v>
      </c>
      <c r="F140" s="7">
        <v>44196</v>
      </c>
      <c r="G140" s="8">
        <f>VLOOKUP($B140,'[1]20 CR Data'!$A$6:$V$323,7,FALSE)</f>
        <v>56364</v>
      </c>
      <c r="H140" s="8">
        <f>VLOOKUP($B140,'[1]20 CR Data'!$A$6:$V$323,5,FALSE)</f>
        <v>27771</v>
      </c>
      <c r="I140" s="8">
        <f>VLOOKUP($B140,'[1]20 CR Data'!$A$6:$V$323,8,FALSE)</f>
        <v>23441</v>
      </c>
      <c r="J140" s="21">
        <v>1736</v>
      </c>
      <c r="K140" s="9">
        <f t="shared" si="4"/>
        <v>0.49270811156057059</v>
      </c>
      <c r="L140" s="10">
        <f t="shared" si="5"/>
        <v>0.84</v>
      </c>
    </row>
    <row r="141" spans="1:12" x14ac:dyDescent="0.25">
      <c r="A141" s="23" t="s">
        <v>1136</v>
      </c>
      <c r="B141" s="6" t="s">
        <v>234</v>
      </c>
      <c r="C141" s="7">
        <f>VLOOKUP($B141,'[1]20 CR Data'!$A$6:$V$323,4,FALSE)</f>
        <v>44196</v>
      </c>
      <c r="D141" s="2">
        <f>VLOOKUP($B141,'[1]20 CR Data'!$A$6:$V$323,6,FALSE)</f>
        <v>77</v>
      </c>
      <c r="E141" s="2" t="s">
        <v>235</v>
      </c>
      <c r="F141" s="7">
        <v>44196</v>
      </c>
      <c r="G141" s="8">
        <f>VLOOKUP($B141,'[1]20 CR Data'!$A$6:$V$323,7,FALSE)</f>
        <v>28182</v>
      </c>
      <c r="H141" s="8">
        <f>VLOOKUP($B141,'[1]20 CR Data'!$A$6:$V$323,5,FALSE)</f>
        <v>21360</v>
      </c>
      <c r="I141" s="8">
        <f>VLOOKUP($B141,'[1]20 CR Data'!$A$6:$V$323,8,FALSE)</f>
        <v>14159</v>
      </c>
      <c r="J141" s="21">
        <v>3372</v>
      </c>
      <c r="K141" s="9">
        <f t="shared" si="4"/>
        <v>0.7579305939961678</v>
      </c>
      <c r="L141" s="10">
        <f t="shared" si="5"/>
        <v>0.66</v>
      </c>
    </row>
    <row r="142" spans="1:12" x14ac:dyDescent="0.25">
      <c r="A142" s="23" t="s">
        <v>1069</v>
      </c>
      <c r="B142" s="6" t="s">
        <v>91</v>
      </c>
      <c r="C142" s="7">
        <f>VLOOKUP($B142,'[1]20 CR Data'!$A$6:$V$323,4,FALSE)</f>
        <v>44196</v>
      </c>
      <c r="D142" s="2">
        <f>VLOOKUP($B142,'[1]20 CR Data'!$A$6:$V$323,6,FALSE)</f>
        <v>110</v>
      </c>
      <c r="E142" s="2" t="s">
        <v>92</v>
      </c>
      <c r="F142" s="7">
        <v>44196</v>
      </c>
      <c r="G142" s="8">
        <f>VLOOKUP($B142,'[1]20 CR Data'!$A$6:$V$323,7,FALSE)</f>
        <v>40260</v>
      </c>
      <c r="H142" s="8">
        <f>VLOOKUP($B142,'[1]20 CR Data'!$A$6:$V$323,5,FALSE)</f>
        <v>15717</v>
      </c>
      <c r="I142" s="8">
        <f>VLOOKUP($B142,'[1]20 CR Data'!$A$6:$V$323,8,FALSE)</f>
        <v>9800</v>
      </c>
      <c r="J142" s="21">
        <v>2551</v>
      </c>
      <c r="K142" s="9">
        <f t="shared" si="4"/>
        <v>0.39038748137108792</v>
      </c>
      <c r="L142" s="10">
        <f t="shared" si="5"/>
        <v>0.62</v>
      </c>
    </row>
    <row r="143" spans="1:12" x14ac:dyDescent="0.25">
      <c r="A143" s="23" t="s">
        <v>1165</v>
      </c>
      <c r="B143" s="6" t="s">
        <v>298</v>
      </c>
      <c r="C143" s="7">
        <f>VLOOKUP($B143,'[1]20 CR Data'!$A$6:$V$323,4,FALSE)</f>
        <v>44196</v>
      </c>
      <c r="D143" s="2">
        <f>VLOOKUP($B143,'[1]20 CR Data'!$A$6:$V$323,6,FALSE)</f>
        <v>63</v>
      </c>
      <c r="E143" s="2" t="s">
        <v>299</v>
      </c>
      <c r="F143" s="7">
        <v>44196</v>
      </c>
      <c r="G143" s="8">
        <f>VLOOKUP($B143,'[1]20 CR Data'!$A$6:$V$323,7,FALSE)</f>
        <v>23058</v>
      </c>
      <c r="H143" s="8">
        <f>VLOOKUP($B143,'[1]20 CR Data'!$A$6:$V$323,5,FALSE)</f>
        <v>17435</v>
      </c>
      <c r="I143" s="8">
        <f>VLOOKUP($B143,'[1]20 CR Data'!$A$6:$V$323,8,FALSE)</f>
        <v>7956</v>
      </c>
      <c r="J143" s="21">
        <v>1963</v>
      </c>
      <c r="K143" s="9">
        <f t="shared" si="4"/>
        <v>0.75613669875964962</v>
      </c>
      <c r="L143" s="10">
        <f t="shared" si="5"/>
        <v>0.46</v>
      </c>
    </row>
    <row r="144" spans="1:12" x14ac:dyDescent="0.25">
      <c r="A144" s="23" t="s">
        <v>1258</v>
      </c>
      <c r="B144" s="6" t="s">
        <v>486</v>
      </c>
      <c r="C144" s="7">
        <f>VLOOKUP($B144,'[1]20 CR Data'!$A$6:$V$323,4,FALSE)</f>
        <v>44196</v>
      </c>
      <c r="D144" s="2">
        <f>VLOOKUP($B144,'[1]20 CR Data'!$A$6:$V$323,6,FALSE)</f>
        <v>120</v>
      </c>
      <c r="E144" s="2" t="s">
        <v>487</v>
      </c>
      <c r="F144" s="7">
        <v>44196</v>
      </c>
      <c r="G144" s="8">
        <f>VLOOKUP($B144,'[1]20 CR Data'!$A$6:$V$323,7,FALSE)</f>
        <v>43920</v>
      </c>
      <c r="H144" s="8">
        <f>VLOOKUP($B144,'[1]20 CR Data'!$A$6:$V$323,5,FALSE)</f>
        <v>34181</v>
      </c>
      <c r="I144" s="8">
        <f>VLOOKUP($B144,'[1]20 CR Data'!$A$6:$V$323,8,FALSE)</f>
        <v>23548</v>
      </c>
      <c r="J144" s="21">
        <v>4380</v>
      </c>
      <c r="K144" s="9">
        <f t="shared" si="4"/>
        <v>0.77825591985428055</v>
      </c>
      <c r="L144" s="10">
        <f t="shared" si="5"/>
        <v>0.69</v>
      </c>
    </row>
    <row r="145" spans="1:12" x14ac:dyDescent="0.25">
      <c r="A145" s="32" t="s">
        <v>1218</v>
      </c>
      <c r="B145" s="6" t="s">
        <v>408</v>
      </c>
      <c r="C145" s="7">
        <f>VLOOKUP($B145,'[1]20 CR Data'!$A$6:$V$323,4,FALSE)</f>
        <v>44196</v>
      </c>
      <c r="D145" s="2">
        <f>VLOOKUP($B145,'[1]20 CR Data'!$A$6:$V$323,6,FALSE)</f>
        <v>82</v>
      </c>
      <c r="E145" s="2" t="s">
        <v>409</v>
      </c>
      <c r="F145" s="7">
        <v>44196</v>
      </c>
      <c r="G145" s="8">
        <f>VLOOKUP($B145,'[1]20 CR Data'!$A$6:$V$323,7,FALSE)</f>
        <v>30012</v>
      </c>
      <c r="H145" s="8">
        <f>VLOOKUP($B145,'[1]20 CR Data'!$A$6:$V$323,5,FALSE)</f>
        <v>21032</v>
      </c>
      <c r="I145" s="8">
        <f>VLOOKUP($B145,'[1]20 CR Data'!$A$6:$V$323,8,FALSE)</f>
        <v>17241</v>
      </c>
      <c r="J145" s="21">
        <v>2133</v>
      </c>
      <c r="K145" s="9">
        <f t="shared" si="4"/>
        <v>0.7007863521258163</v>
      </c>
      <c r="L145" s="10">
        <f t="shared" si="5"/>
        <v>0.82</v>
      </c>
    </row>
    <row r="146" spans="1:12" x14ac:dyDescent="0.25">
      <c r="A146" s="23" t="s">
        <v>1175</v>
      </c>
      <c r="B146" s="6" t="s">
        <v>318</v>
      </c>
      <c r="C146" s="7">
        <f>VLOOKUP($B146,'[1]20 CR Data'!$A$6:$V$323,4,FALSE)</f>
        <v>44196</v>
      </c>
      <c r="D146" s="2">
        <f>VLOOKUP($B146,'[1]20 CR Data'!$A$6:$V$323,6,FALSE)</f>
        <v>45</v>
      </c>
      <c r="E146" s="2" t="s">
        <v>319</v>
      </c>
      <c r="F146" s="7">
        <v>44196</v>
      </c>
      <c r="G146" s="8">
        <f>VLOOKUP($B146,'[1]20 CR Data'!$A$6:$V$323,7,FALSE)</f>
        <v>16470</v>
      </c>
      <c r="H146" s="8">
        <f>VLOOKUP($B146,'[1]20 CR Data'!$A$6:$V$323,5,FALSE)</f>
        <v>13927</v>
      </c>
      <c r="I146" s="8">
        <f>VLOOKUP($B146,'[1]20 CR Data'!$A$6:$V$323,8,FALSE)</f>
        <v>12390</v>
      </c>
      <c r="J146" s="21">
        <v>1472</v>
      </c>
      <c r="K146" s="9">
        <f t="shared" si="4"/>
        <v>0.84559805707346691</v>
      </c>
      <c r="L146" s="10">
        <f t="shared" si="5"/>
        <v>0.89</v>
      </c>
    </row>
    <row r="147" spans="1:12" x14ac:dyDescent="0.25">
      <c r="A147" s="23" t="s">
        <v>1149</v>
      </c>
      <c r="B147" s="6" t="s">
        <v>264</v>
      </c>
      <c r="C147" s="7">
        <f>VLOOKUP($B147,'[1]20 CR Data'!$A$6:$V$323,4,FALSE)</f>
        <v>44196</v>
      </c>
      <c r="D147" s="2">
        <f>VLOOKUP($B147,'[1]20 CR Data'!$A$6:$V$323,6,FALSE)</f>
        <v>36</v>
      </c>
      <c r="E147" s="2" t="s">
        <v>265</v>
      </c>
      <c r="F147" s="7">
        <v>44196</v>
      </c>
      <c r="G147" s="8">
        <f>VLOOKUP($B147,'[1]20 CR Data'!$A$6:$V$323,7,FALSE)</f>
        <v>13176</v>
      </c>
      <c r="H147" s="8">
        <f>VLOOKUP($B147,'[1]20 CR Data'!$A$6:$V$323,5,FALSE)</f>
        <v>12591</v>
      </c>
      <c r="I147" s="8">
        <f>VLOOKUP($B147,'[1]20 CR Data'!$A$6:$V$323,8,FALSE)</f>
        <v>4365</v>
      </c>
      <c r="J147" s="21">
        <v>866</v>
      </c>
      <c r="K147" s="9">
        <f t="shared" si="4"/>
        <v>0.9556010928961749</v>
      </c>
      <c r="L147" s="10">
        <f t="shared" si="5"/>
        <v>0.35</v>
      </c>
    </row>
    <row r="148" spans="1:12" x14ac:dyDescent="0.25">
      <c r="A148" s="23" t="s">
        <v>1143</v>
      </c>
      <c r="B148" s="6" t="s">
        <v>250</v>
      </c>
      <c r="C148" s="7">
        <f>VLOOKUP($B148,'[1]20 CR Data'!$A$6:$V$323,4,FALSE)</f>
        <v>44196</v>
      </c>
      <c r="D148" s="2">
        <f>VLOOKUP($B148,'[1]20 CR Data'!$A$6:$V$323,6,FALSE)</f>
        <v>52</v>
      </c>
      <c r="E148" s="2" t="s">
        <v>251</v>
      </c>
      <c r="F148" s="7">
        <v>44196</v>
      </c>
      <c r="G148" s="8">
        <f>VLOOKUP($B148,'[1]20 CR Data'!$A$6:$V$323,7,FALSE)</f>
        <v>19032</v>
      </c>
      <c r="H148" s="8">
        <f>VLOOKUP($B148,'[1]20 CR Data'!$A$6:$V$323,5,FALSE)</f>
        <v>14784</v>
      </c>
      <c r="I148" s="8">
        <f>VLOOKUP($B148,'[1]20 CR Data'!$A$6:$V$323,8,FALSE)</f>
        <v>8681</v>
      </c>
      <c r="J148" s="21">
        <v>789</v>
      </c>
      <c r="K148" s="9">
        <f t="shared" si="4"/>
        <v>0.77679697351828503</v>
      </c>
      <c r="L148" s="10">
        <f t="shared" si="5"/>
        <v>0.59</v>
      </c>
    </row>
    <row r="149" spans="1:12" x14ac:dyDescent="0.25">
      <c r="A149" s="23" t="s">
        <v>1177</v>
      </c>
      <c r="B149" s="6" t="s">
        <v>322</v>
      </c>
      <c r="C149" s="7">
        <f>VLOOKUP($B149,'[1]20 CR Data'!$A$6:$V$323,4,FALSE)</f>
        <v>44196</v>
      </c>
      <c r="D149" s="2">
        <f>VLOOKUP($B149,'[1]20 CR Data'!$A$6:$V$323,6,FALSE)</f>
        <v>38</v>
      </c>
      <c r="E149" s="2" t="s">
        <v>323</v>
      </c>
      <c r="F149" s="7">
        <v>44196</v>
      </c>
      <c r="G149" s="8">
        <f>VLOOKUP($B149,'[1]20 CR Data'!$A$6:$V$323,7,FALSE)</f>
        <v>14268</v>
      </c>
      <c r="H149" s="8">
        <f>VLOOKUP($B149,'[1]20 CR Data'!$A$6:$V$323,5,FALSE)</f>
        <v>11842</v>
      </c>
      <c r="I149" s="8">
        <f>VLOOKUP($B149,'[1]20 CR Data'!$A$6:$V$323,8,FALSE)</f>
        <v>6651</v>
      </c>
      <c r="J149" s="21">
        <v>5191</v>
      </c>
      <c r="K149" s="9">
        <f t="shared" si="4"/>
        <v>0.82996916176058311</v>
      </c>
      <c r="L149" s="10">
        <f t="shared" si="5"/>
        <v>0.56000000000000005</v>
      </c>
    </row>
    <row r="150" spans="1:12" x14ac:dyDescent="0.25">
      <c r="A150" s="23" t="s">
        <v>1335</v>
      </c>
      <c r="B150" s="6" t="s">
        <v>360</v>
      </c>
      <c r="C150" s="7">
        <f>VLOOKUP($B150,'[1]20 CR Data'!$A$6:$V$323,4,FALSE)</f>
        <v>43830</v>
      </c>
      <c r="D150" s="2">
        <f>VLOOKUP($B150,'[1]20 CR Data'!$A$6:$V$323,6,FALSE)</f>
        <v>32</v>
      </c>
      <c r="E150" s="2" t="s">
        <v>361</v>
      </c>
      <c r="F150" s="7">
        <v>43830</v>
      </c>
      <c r="G150" s="8">
        <f>VLOOKUP($B150,'[1]20 CR Data'!$A$6:$V$323,7,FALSE)</f>
        <v>12850</v>
      </c>
      <c r="H150" s="8">
        <f>VLOOKUP($B150,'[1]20 CR Data'!$A$6:$V$323,5,FALSE)</f>
        <v>9316</v>
      </c>
      <c r="I150" s="8">
        <f>VLOOKUP($B150,'[1]20 CR Data'!$A$6:$V$323,8,FALSE)</f>
        <v>5181</v>
      </c>
      <c r="J150" s="25"/>
      <c r="K150" s="9">
        <f t="shared" si="4"/>
        <v>0.72498054474708173</v>
      </c>
      <c r="L150" s="10">
        <f t="shared" si="5"/>
        <v>0.56000000000000005</v>
      </c>
    </row>
    <row r="151" spans="1:12" x14ac:dyDescent="0.25">
      <c r="A151" s="23" t="s">
        <v>1142</v>
      </c>
      <c r="B151" s="6" t="s">
        <v>248</v>
      </c>
      <c r="C151" s="7">
        <f>VLOOKUP($B151,'[1]20 CR Data'!$A$6:$V$323,4,FALSE)</f>
        <v>44196</v>
      </c>
      <c r="D151" s="2">
        <f>VLOOKUP($B151,'[1]20 CR Data'!$A$6:$V$323,6,FALSE)</f>
        <v>36</v>
      </c>
      <c r="E151" s="2" t="s">
        <v>249</v>
      </c>
      <c r="F151" s="7">
        <v>44196</v>
      </c>
      <c r="G151" s="8">
        <f>VLOOKUP($B151,'[1]20 CR Data'!$A$6:$V$323,7,FALSE)</f>
        <v>13176</v>
      </c>
      <c r="H151" s="8">
        <f>VLOOKUP($B151,'[1]20 CR Data'!$A$6:$V$323,5,FALSE)</f>
        <v>11181</v>
      </c>
      <c r="I151" s="8">
        <f>VLOOKUP($B151,'[1]20 CR Data'!$A$6:$V$323,8,FALSE)</f>
        <v>7692</v>
      </c>
      <c r="J151" s="21">
        <v>346</v>
      </c>
      <c r="K151" s="9">
        <f t="shared" si="4"/>
        <v>0.8485883424408015</v>
      </c>
      <c r="L151" s="10">
        <f t="shared" si="5"/>
        <v>0.69</v>
      </c>
    </row>
    <row r="152" spans="1:12" x14ac:dyDescent="0.25">
      <c r="A152" s="23" t="s">
        <v>1207</v>
      </c>
      <c r="B152" s="6" t="s">
        <v>384</v>
      </c>
      <c r="C152" s="7">
        <f>VLOOKUP($B152,'[1]20 CR Data'!$A$6:$V$323,4,FALSE)</f>
        <v>44196</v>
      </c>
      <c r="D152" s="2">
        <f>VLOOKUP($B152,'[1]20 CR Data'!$A$6:$V$323,6,FALSE)</f>
        <v>60</v>
      </c>
      <c r="E152" s="2" t="s">
        <v>385</v>
      </c>
      <c r="F152" s="7">
        <v>44196</v>
      </c>
      <c r="G152" s="8">
        <f>VLOOKUP($B152,'[1]20 CR Data'!$A$6:$V$323,7,FALSE)</f>
        <v>21960</v>
      </c>
      <c r="H152" s="8">
        <f>VLOOKUP($B152,'[1]20 CR Data'!$A$6:$V$323,5,FALSE)</f>
        <v>9655</v>
      </c>
      <c r="I152" s="8">
        <f>VLOOKUP($B152,'[1]20 CR Data'!$A$6:$V$323,8,FALSE)</f>
        <v>4890</v>
      </c>
      <c r="J152" s="21">
        <v>2388</v>
      </c>
      <c r="K152" s="9">
        <f t="shared" si="4"/>
        <v>0.43966302367941712</v>
      </c>
      <c r="L152" s="10">
        <f t="shared" si="5"/>
        <v>0.51</v>
      </c>
    </row>
    <row r="153" spans="1:12" x14ac:dyDescent="0.25">
      <c r="A153" s="23" t="s">
        <v>1246</v>
      </c>
      <c r="B153" s="6" t="s">
        <v>462</v>
      </c>
      <c r="C153" s="7">
        <f>VLOOKUP($B153,'[1]20 CR Data'!$A$6:$V$323,4,FALSE)</f>
        <v>44196</v>
      </c>
      <c r="D153" s="2">
        <f>VLOOKUP($B153,'[1]20 CR Data'!$A$6:$V$323,6,FALSE)</f>
        <v>50</v>
      </c>
      <c r="E153" s="2" t="s">
        <v>463</v>
      </c>
      <c r="F153" s="7">
        <v>44196</v>
      </c>
      <c r="G153" s="8">
        <f>VLOOKUP($B153,'[1]20 CR Data'!$A$6:$V$323,7,FALSE)</f>
        <v>18300</v>
      </c>
      <c r="H153" s="8">
        <f>VLOOKUP($B153,'[1]20 CR Data'!$A$6:$V$323,5,FALSE)</f>
        <v>10653</v>
      </c>
      <c r="I153" s="8">
        <f>VLOOKUP($B153,'[1]20 CR Data'!$A$6:$V$323,8,FALSE)</f>
        <v>4786</v>
      </c>
      <c r="J153" s="21">
        <v>1077</v>
      </c>
      <c r="K153" s="9">
        <f t="shared" si="4"/>
        <v>0.58213114754098361</v>
      </c>
      <c r="L153" s="10">
        <f t="shared" si="5"/>
        <v>0.45</v>
      </c>
    </row>
    <row r="154" spans="1:12" x14ac:dyDescent="0.25">
      <c r="A154" s="23" t="s">
        <v>1239</v>
      </c>
      <c r="B154" s="6" t="s">
        <v>448</v>
      </c>
      <c r="C154" s="7">
        <f>VLOOKUP($B154,'[1]20 CR Data'!$A$6:$V$323,4,FALSE)</f>
        <v>44196</v>
      </c>
      <c r="D154" s="2">
        <f>VLOOKUP($B154,'[1]20 CR Data'!$A$6:$V$323,6,FALSE)</f>
        <v>67</v>
      </c>
      <c r="E154" s="2" t="s">
        <v>449</v>
      </c>
      <c r="F154" s="7">
        <v>44196</v>
      </c>
      <c r="G154" s="8">
        <f>VLOOKUP($B154,'[1]20 CR Data'!$A$6:$V$323,7,FALSE)</f>
        <v>24522</v>
      </c>
      <c r="H154" s="8">
        <f>VLOOKUP($B154,'[1]20 CR Data'!$A$6:$V$323,5,FALSE)</f>
        <v>14668</v>
      </c>
      <c r="I154" s="8">
        <f>VLOOKUP($B154,'[1]20 CR Data'!$A$6:$V$323,8,FALSE)</f>
        <v>9162</v>
      </c>
      <c r="J154" s="21">
        <v>1178</v>
      </c>
      <c r="K154" s="9">
        <f t="shared" si="4"/>
        <v>0.59815675719761852</v>
      </c>
      <c r="L154" s="10">
        <f t="shared" si="5"/>
        <v>0.62</v>
      </c>
    </row>
    <row r="155" spans="1:12" x14ac:dyDescent="0.25">
      <c r="A155" s="23" t="s">
        <v>1088</v>
      </c>
      <c r="B155" s="6" t="s">
        <v>129</v>
      </c>
      <c r="C155" s="7">
        <f>VLOOKUP($B155,'[1]20 CR Data'!$A$6:$V$323,4,FALSE)</f>
        <v>44196</v>
      </c>
      <c r="D155" s="2">
        <f>VLOOKUP($B155,'[1]20 CR Data'!$A$6:$V$323,6,FALSE)</f>
        <v>80</v>
      </c>
      <c r="E155" s="2" t="s">
        <v>130</v>
      </c>
      <c r="F155" s="7">
        <v>44196</v>
      </c>
      <c r="G155" s="8">
        <f>VLOOKUP($B155,'[1]20 CR Data'!$A$6:$V$323,7,FALSE)</f>
        <v>29280</v>
      </c>
      <c r="H155" s="8">
        <f>VLOOKUP($B155,'[1]20 CR Data'!$A$6:$V$323,5,FALSE)</f>
        <v>17824</v>
      </c>
      <c r="I155" s="8">
        <f>VLOOKUP($B155,'[1]20 CR Data'!$A$6:$V$323,8,FALSE)</f>
        <v>2809</v>
      </c>
      <c r="J155" s="21">
        <v>4337</v>
      </c>
      <c r="K155" s="9">
        <f t="shared" si="4"/>
        <v>0.60874316939890716</v>
      </c>
      <c r="L155" s="10">
        <f t="shared" si="5"/>
        <v>0.16</v>
      </c>
    </row>
    <row r="156" spans="1:12" x14ac:dyDescent="0.25">
      <c r="A156" s="23" t="s">
        <v>1234</v>
      </c>
      <c r="B156" s="6" t="s">
        <v>438</v>
      </c>
      <c r="C156" s="7">
        <f>VLOOKUP($B156,'[1]20 CR Data'!$A$6:$V$323,4,FALSE)</f>
        <v>44196</v>
      </c>
      <c r="D156" s="2">
        <f>VLOOKUP($B156,'[1]20 CR Data'!$A$6:$V$323,6,FALSE)</f>
        <v>45</v>
      </c>
      <c r="E156" s="2" t="s">
        <v>439</v>
      </c>
      <c r="F156" s="7">
        <v>44196</v>
      </c>
      <c r="G156" s="8">
        <f>VLOOKUP($B156,'[1]20 CR Data'!$A$6:$V$323,7,FALSE)</f>
        <v>16470</v>
      </c>
      <c r="H156" s="8">
        <f>VLOOKUP($B156,'[1]20 CR Data'!$A$6:$V$323,5,FALSE)</f>
        <v>15004</v>
      </c>
      <c r="I156" s="8">
        <f>VLOOKUP($B156,'[1]20 CR Data'!$A$6:$V$323,8,FALSE)</f>
        <v>12161</v>
      </c>
      <c r="J156" s="21">
        <v>2152</v>
      </c>
      <c r="K156" s="9">
        <f t="shared" si="4"/>
        <v>0.91098967820279297</v>
      </c>
      <c r="L156" s="10">
        <f t="shared" si="5"/>
        <v>0.81</v>
      </c>
    </row>
    <row r="157" spans="1:12" x14ac:dyDescent="0.25">
      <c r="A157" s="23" t="s">
        <v>1311</v>
      </c>
      <c r="B157" s="6" t="s">
        <v>592</v>
      </c>
      <c r="C157" s="7">
        <f>VLOOKUP($B157,'[1]20 CR Data'!$A$6:$V$323,4,FALSE)</f>
        <v>44196</v>
      </c>
      <c r="D157" s="2">
        <f>VLOOKUP($B157,'[1]20 CR Data'!$A$6:$V$323,6,FALSE)</f>
        <v>45</v>
      </c>
      <c r="E157" s="2" t="s">
        <v>593</v>
      </c>
      <c r="F157" s="7">
        <v>44196</v>
      </c>
      <c r="G157" s="8">
        <f>VLOOKUP($B157,'[1]20 CR Data'!$A$6:$V$323,7,FALSE)</f>
        <v>16470</v>
      </c>
      <c r="H157" s="8">
        <f>VLOOKUP($B157,'[1]20 CR Data'!$A$6:$V$323,5,FALSE)</f>
        <v>12541</v>
      </c>
      <c r="I157" s="8">
        <f>VLOOKUP($B157,'[1]20 CR Data'!$A$6:$V$323,8,FALSE)</f>
        <v>6692</v>
      </c>
      <c r="J157" s="21"/>
      <c r="K157" s="9">
        <f t="shared" si="4"/>
        <v>0.76144505160898601</v>
      </c>
      <c r="L157" s="10">
        <f t="shared" si="5"/>
        <v>0.53</v>
      </c>
    </row>
    <row r="158" spans="1:12" x14ac:dyDescent="0.25">
      <c r="A158" s="23" t="s">
        <v>1067</v>
      </c>
      <c r="B158" s="6" t="s">
        <v>86</v>
      </c>
      <c r="C158" s="7">
        <f>VLOOKUP($B158,'[1]20 CR Data'!$A$6:$V$323,4,FALSE)</f>
        <v>44196</v>
      </c>
      <c r="D158" s="2">
        <f>VLOOKUP($B158,'[1]20 CR Data'!$A$6:$V$323,6,FALSE)</f>
        <v>134</v>
      </c>
      <c r="E158" s="2" t="s">
        <v>87</v>
      </c>
      <c r="F158" s="7">
        <v>44196</v>
      </c>
      <c r="G158" s="8">
        <f>VLOOKUP($B158,'[1]20 CR Data'!$A$6:$V$323,7,FALSE)</f>
        <v>49044</v>
      </c>
      <c r="H158" s="8">
        <f>VLOOKUP($B158,'[1]20 CR Data'!$A$6:$V$323,5,FALSE)</f>
        <v>40458</v>
      </c>
      <c r="I158" s="8">
        <f>VLOOKUP($B158,'[1]20 CR Data'!$A$6:$V$323,8,FALSE)</f>
        <v>20476</v>
      </c>
      <c r="J158" s="21">
        <v>4457</v>
      </c>
      <c r="K158" s="9">
        <f t="shared" si="4"/>
        <v>0.82493271348177144</v>
      </c>
      <c r="L158" s="10">
        <f t="shared" si="5"/>
        <v>0.51</v>
      </c>
    </row>
    <row r="159" spans="1:12" x14ac:dyDescent="0.25">
      <c r="A159" s="23" t="s">
        <v>1065</v>
      </c>
      <c r="B159" s="6" t="s">
        <v>82</v>
      </c>
      <c r="C159" s="7">
        <f>VLOOKUP($B159,'[1]20 CR Data'!$A$6:$V$323,4,FALSE)</f>
        <v>44196</v>
      </c>
      <c r="D159" s="2">
        <f>VLOOKUP($B159,'[1]20 CR Data'!$A$6:$V$323,6,FALSE)</f>
        <v>45</v>
      </c>
      <c r="E159" s="2" t="s">
        <v>83</v>
      </c>
      <c r="F159" s="7">
        <v>44196</v>
      </c>
      <c r="G159" s="8">
        <f>VLOOKUP($B159,'[1]20 CR Data'!$A$6:$V$323,7,FALSE)</f>
        <v>16470</v>
      </c>
      <c r="H159" s="8">
        <f>VLOOKUP($B159,'[1]20 CR Data'!$A$6:$V$323,5,FALSE)</f>
        <v>12017</v>
      </c>
      <c r="I159" s="8">
        <f>VLOOKUP($B159,'[1]20 CR Data'!$A$6:$V$323,8,FALSE)</f>
        <v>8115</v>
      </c>
      <c r="J159" s="21">
        <v>1040</v>
      </c>
      <c r="K159" s="9">
        <f t="shared" si="4"/>
        <v>0.72962962962962963</v>
      </c>
      <c r="L159" s="10">
        <f t="shared" si="5"/>
        <v>0.68</v>
      </c>
    </row>
    <row r="160" spans="1:12" x14ac:dyDescent="0.25">
      <c r="A160" s="23" t="s">
        <v>1078</v>
      </c>
      <c r="B160" s="6" t="s">
        <v>109</v>
      </c>
      <c r="C160" s="7">
        <f>VLOOKUP($B160,'[1]20 CR Data'!$A$6:$V$323,4,FALSE)</f>
        <v>44196</v>
      </c>
      <c r="D160" s="2">
        <f>VLOOKUP($B160,'[1]20 CR Data'!$A$6:$V$323,6,FALSE)</f>
        <v>45</v>
      </c>
      <c r="E160" s="2" t="s">
        <v>110</v>
      </c>
      <c r="F160" s="7">
        <v>44196</v>
      </c>
      <c r="G160" s="8">
        <f>VLOOKUP($B160,'[1]20 CR Data'!$A$6:$V$323,7,FALSE)</f>
        <v>16470</v>
      </c>
      <c r="H160" s="8">
        <f>VLOOKUP($B160,'[1]20 CR Data'!$A$6:$V$323,5,FALSE)</f>
        <v>8544</v>
      </c>
      <c r="I160" s="8">
        <f>VLOOKUP($B160,'[1]20 CR Data'!$A$6:$V$323,8,FALSE)</f>
        <v>5026</v>
      </c>
      <c r="J160" s="21">
        <v>1268</v>
      </c>
      <c r="K160" s="9">
        <f t="shared" si="4"/>
        <v>0.51876138433515484</v>
      </c>
      <c r="L160" s="10">
        <f t="shared" si="5"/>
        <v>0.59</v>
      </c>
    </row>
    <row r="161" spans="1:12" x14ac:dyDescent="0.25">
      <c r="A161" s="23" t="s">
        <v>1128</v>
      </c>
      <c r="B161" s="6" t="s">
        <v>216</v>
      </c>
      <c r="C161" s="7">
        <f>VLOOKUP($B161,'[1]20 CR Data'!$A$6:$V$323,4,FALSE)</f>
        <v>44196</v>
      </c>
      <c r="D161" s="2">
        <f>VLOOKUP($B161,'[1]20 CR Data'!$A$6:$V$323,6,FALSE)</f>
        <v>40</v>
      </c>
      <c r="E161" s="2" t="s">
        <v>217</v>
      </c>
      <c r="F161" s="7">
        <v>44196</v>
      </c>
      <c r="G161" s="8">
        <f>VLOOKUP($B161,'[1]20 CR Data'!$A$6:$V$323,7,FALSE)</f>
        <v>14640</v>
      </c>
      <c r="H161" s="8">
        <f>VLOOKUP($B161,'[1]20 CR Data'!$A$6:$V$323,5,FALSE)</f>
        <v>7916</v>
      </c>
      <c r="I161" s="8">
        <f>VLOOKUP($B161,'[1]20 CR Data'!$A$6:$V$323,8,FALSE)</f>
        <v>6018</v>
      </c>
      <c r="J161" s="21">
        <v>791</v>
      </c>
      <c r="K161" s="9">
        <f t="shared" si="4"/>
        <v>0.54071038251366121</v>
      </c>
      <c r="L161" s="10">
        <f t="shared" si="5"/>
        <v>0.76</v>
      </c>
    </row>
    <row r="162" spans="1:12" x14ac:dyDescent="0.25">
      <c r="A162" s="23" t="s">
        <v>1170</v>
      </c>
      <c r="B162" s="6" t="s">
        <v>308</v>
      </c>
      <c r="C162" s="7">
        <f>VLOOKUP($B162,'[1]20 CR Data'!$A$6:$V$323,4,FALSE)</f>
        <v>44196</v>
      </c>
      <c r="D162" s="2">
        <f>VLOOKUP($B162,'[1]20 CR Data'!$A$6:$V$323,6,FALSE)</f>
        <v>45</v>
      </c>
      <c r="E162" s="2" t="s">
        <v>309</v>
      </c>
      <c r="F162" s="7">
        <v>44196</v>
      </c>
      <c r="G162" s="8">
        <f>VLOOKUP($B162,'[1]20 CR Data'!$A$6:$V$323,7,FALSE)</f>
        <v>16470</v>
      </c>
      <c r="H162" s="8">
        <f>VLOOKUP($B162,'[1]20 CR Data'!$A$6:$V$323,5,FALSE)</f>
        <v>9124</v>
      </c>
      <c r="I162" s="8">
        <f>VLOOKUP($B162,'[1]20 CR Data'!$A$6:$V$323,8,FALSE)</f>
        <v>5529</v>
      </c>
      <c r="J162" s="21">
        <v>1111</v>
      </c>
      <c r="K162" s="9">
        <f t="shared" si="4"/>
        <v>0.55397692774741958</v>
      </c>
      <c r="L162" s="10">
        <f t="shared" si="5"/>
        <v>0.61</v>
      </c>
    </row>
    <row r="163" spans="1:12" x14ac:dyDescent="0.25">
      <c r="A163" s="23" t="s">
        <v>1154</v>
      </c>
      <c r="B163" s="6" t="s">
        <v>276</v>
      </c>
      <c r="C163" s="7">
        <f>VLOOKUP($B163,'[1]20 CR Data'!$A$6:$V$323,4,FALSE)</f>
        <v>44196</v>
      </c>
      <c r="D163" s="2">
        <f>VLOOKUP($B163,'[1]20 CR Data'!$A$6:$V$323,6,FALSE)</f>
        <v>74</v>
      </c>
      <c r="E163" s="2" t="s">
        <v>277</v>
      </c>
      <c r="F163" s="7">
        <v>44196</v>
      </c>
      <c r="G163" s="8">
        <f>VLOOKUP($B163,'[1]20 CR Data'!$A$6:$V$323,7,FALSE)</f>
        <v>27084</v>
      </c>
      <c r="H163" s="8">
        <f>VLOOKUP($B163,'[1]20 CR Data'!$A$6:$V$323,5,FALSE)</f>
        <v>20182</v>
      </c>
      <c r="I163" s="8">
        <f>VLOOKUP($B163,'[1]20 CR Data'!$A$6:$V$323,8,FALSE)</f>
        <v>11467</v>
      </c>
      <c r="J163" s="21">
        <v>668</v>
      </c>
      <c r="K163" s="9">
        <f t="shared" si="4"/>
        <v>0.74516319598286807</v>
      </c>
      <c r="L163" s="10">
        <f t="shared" si="5"/>
        <v>0.56999999999999995</v>
      </c>
    </row>
    <row r="164" spans="1:12" x14ac:dyDescent="0.25">
      <c r="A164" s="23" t="s">
        <v>1109</v>
      </c>
      <c r="B164" s="6" t="s">
        <v>177</v>
      </c>
      <c r="C164" s="7">
        <f>VLOOKUP($B164,'[1]20 CR Data'!$A$6:$V$323,4,FALSE)</f>
        <v>44196</v>
      </c>
      <c r="D164" s="2">
        <f>VLOOKUP($B164,'[1]20 CR Data'!$A$6:$V$323,6,FALSE)</f>
        <v>61</v>
      </c>
      <c r="E164" s="2" t="s">
        <v>178</v>
      </c>
      <c r="F164" s="7">
        <v>44196</v>
      </c>
      <c r="G164" s="8">
        <f>VLOOKUP($B164,'[1]20 CR Data'!$A$6:$V$323,7,FALSE)</f>
        <v>22326</v>
      </c>
      <c r="H164" s="8">
        <f>VLOOKUP($B164,'[1]20 CR Data'!$A$6:$V$323,5,FALSE)</f>
        <v>16910</v>
      </c>
      <c r="I164" s="8">
        <f>VLOOKUP($B164,'[1]20 CR Data'!$A$6:$V$323,8,FALSE)</f>
        <v>10389</v>
      </c>
      <c r="J164" s="21">
        <v>1243</v>
      </c>
      <c r="K164" s="9">
        <f t="shared" si="4"/>
        <v>0.75741288184179878</v>
      </c>
      <c r="L164" s="10">
        <f t="shared" si="5"/>
        <v>0.61</v>
      </c>
    </row>
    <row r="165" spans="1:12" x14ac:dyDescent="0.25">
      <c r="A165" s="23" t="s">
        <v>1114</v>
      </c>
      <c r="B165" s="6" t="s">
        <v>187</v>
      </c>
      <c r="C165" s="7">
        <f>VLOOKUP($B165,'[1]20 CR Data'!$A$6:$V$323,4,FALSE)</f>
        <v>44196</v>
      </c>
      <c r="D165" s="2">
        <f>VLOOKUP($B165,'[1]20 CR Data'!$A$6:$V$323,6,FALSE)</f>
        <v>65</v>
      </c>
      <c r="E165" s="2" t="s">
        <v>188</v>
      </c>
      <c r="F165" s="7">
        <v>44196</v>
      </c>
      <c r="G165" s="8">
        <f>VLOOKUP($B165,'[1]20 CR Data'!$A$6:$V$323,7,FALSE)</f>
        <v>23790</v>
      </c>
      <c r="H165" s="8">
        <f>VLOOKUP($B165,'[1]20 CR Data'!$A$6:$V$323,5,FALSE)</f>
        <v>15651</v>
      </c>
      <c r="I165" s="8">
        <f>VLOOKUP($B165,'[1]20 CR Data'!$A$6:$V$323,8,FALSE)</f>
        <v>11401</v>
      </c>
      <c r="J165" s="21">
        <v>755</v>
      </c>
      <c r="K165" s="9">
        <f t="shared" si="4"/>
        <v>0.65788146279949555</v>
      </c>
      <c r="L165" s="10">
        <f t="shared" si="5"/>
        <v>0.73</v>
      </c>
    </row>
    <row r="166" spans="1:12" x14ac:dyDescent="0.25">
      <c r="A166" s="23" t="s">
        <v>1191</v>
      </c>
      <c r="B166" s="6" t="s">
        <v>350</v>
      </c>
      <c r="C166" s="7">
        <f>VLOOKUP($B166,'[1]20 CR Data'!$A$6:$V$323,4,FALSE)</f>
        <v>44196</v>
      </c>
      <c r="D166" s="2">
        <f>VLOOKUP($B166,'[1]20 CR Data'!$A$6:$V$323,6,FALSE)</f>
        <v>82</v>
      </c>
      <c r="E166" s="2" t="s">
        <v>351</v>
      </c>
      <c r="F166" s="7">
        <v>44196</v>
      </c>
      <c r="G166" s="8">
        <f>VLOOKUP($B166,'[1]20 CR Data'!$A$6:$V$323,7,FALSE)</f>
        <v>30012</v>
      </c>
      <c r="H166" s="8">
        <f>VLOOKUP($B166,'[1]20 CR Data'!$A$6:$V$323,5,FALSE)</f>
        <v>25347</v>
      </c>
      <c r="I166" s="8">
        <f>VLOOKUP($B166,'[1]20 CR Data'!$A$6:$V$323,8,FALSE)</f>
        <v>21407</v>
      </c>
      <c r="J166" s="21">
        <v>328</v>
      </c>
      <c r="K166" s="9">
        <f t="shared" si="4"/>
        <v>0.84456217512994802</v>
      </c>
      <c r="L166" s="10">
        <f t="shared" si="5"/>
        <v>0.84</v>
      </c>
    </row>
    <row r="167" spans="1:12" x14ac:dyDescent="0.25">
      <c r="A167" s="23" t="s">
        <v>1115</v>
      </c>
      <c r="B167" s="6" t="s">
        <v>189</v>
      </c>
      <c r="C167" s="7">
        <f>VLOOKUP($B167,'[1]20 CR Data'!$A$6:$V$323,4,FALSE)</f>
        <v>44196</v>
      </c>
      <c r="D167" s="2">
        <f>VLOOKUP($B167,'[1]20 CR Data'!$A$6:$V$323,6,FALSE)</f>
        <v>40</v>
      </c>
      <c r="E167" s="2" t="s">
        <v>190</v>
      </c>
      <c r="F167" s="7">
        <v>44196</v>
      </c>
      <c r="G167" s="8">
        <f>VLOOKUP($B167,'[1]20 CR Data'!$A$6:$V$323,7,FALSE)</f>
        <v>14640</v>
      </c>
      <c r="H167" s="8">
        <f>VLOOKUP($B167,'[1]20 CR Data'!$A$6:$V$323,5,FALSE)</f>
        <v>8134</v>
      </c>
      <c r="I167" s="8">
        <f>VLOOKUP($B167,'[1]20 CR Data'!$A$6:$V$323,8,FALSE)</f>
        <v>4606</v>
      </c>
      <c r="J167" s="21">
        <v>664</v>
      </c>
      <c r="K167" s="9">
        <f t="shared" si="4"/>
        <v>0.55560109289617488</v>
      </c>
      <c r="L167" s="10">
        <f t="shared" si="5"/>
        <v>0.56999999999999995</v>
      </c>
    </row>
    <row r="168" spans="1:12" x14ac:dyDescent="0.25">
      <c r="A168" s="23" t="s">
        <v>1084</v>
      </c>
      <c r="B168" s="6" t="s">
        <v>121</v>
      </c>
      <c r="C168" s="7">
        <f>VLOOKUP($B168,'[1]20 CR Data'!$A$6:$V$323,4,FALSE)</f>
        <v>44196</v>
      </c>
      <c r="D168" s="2">
        <f>VLOOKUP($B168,'[1]20 CR Data'!$A$6:$V$323,6,FALSE)</f>
        <v>60</v>
      </c>
      <c r="E168" s="2" t="s">
        <v>122</v>
      </c>
      <c r="F168" s="7">
        <v>44196</v>
      </c>
      <c r="G168" s="8">
        <f>VLOOKUP($B168,'[1]20 CR Data'!$A$6:$V$323,7,FALSE)</f>
        <v>21960</v>
      </c>
      <c r="H168" s="8">
        <f>VLOOKUP($B168,'[1]20 CR Data'!$A$6:$V$323,5,FALSE)</f>
        <v>16673</v>
      </c>
      <c r="I168" s="8">
        <f>VLOOKUP($B168,'[1]20 CR Data'!$A$6:$V$323,8,FALSE)</f>
        <v>5491</v>
      </c>
      <c r="J168" s="21">
        <v>420</v>
      </c>
      <c r="K168" s="9">
        <f t="shared" si="4"/>
        <v>0.75924408014571954</v>
      </c>
      <c r="L168" s="10">
        <f t="shared" si="5"/>
        <v>0.33</v>
      </c>
    </row>
    <row r="169" spans="1:12" x14ac:dyDescent="0.25">
      <c r="A169" s="23" t="s">
        <v>1059</v>
      </c>
      <c r="B169" s="6" t="s">
        <v>71</v>
      </c>
      <c r="C169" s="7">
        <f>VLOOKUP($B169,'[1]20 CR Data'!$A$6:$V$323,4,FALSE)</f>
        <v>44196</v>
      </c>
      <c r="D169" s="2">
        <f>VLOOKUP($B169,'[1]20 CR Data'!$A$6:$V$323,6,FALSE)</f>
        <v>62</v>
      </c>
      <c r="E169" s="2" t="s">
        <v>72</v>
      </c>
      <c r="F169" s="7">
        <v>44196</v>
      </c>
      <c r="G169" s="8">
        <f>VLOOKUP($B169,'[1]20 CR Data'!$A$6:$V$323,7,FALSE)</f>
        <v>22692</v>
      </c>
      <c r="H169" s="8">
        <f>VLOOKUP($B169,'[1]20 CR Data'!$A$6:$V$323,5,FALSE)</f>
        <v>19178</v>
      </c>
      <c r="I169" s="8">
        <f>VLOOKUP($B169,'[1]20 CR Data'!$A$6:$V$323,8,FALSE)</f>
        <v>10153</v>
      </c>
      <c r="J169" s="21">
        <v>1786</v>
      </c>
      <c r="K169" s="9">
        <f t="shared" si="4"/>
        <v>0.8451436629649216</v>
      </c>
      <c r="L169" s="10">
        <f t="shared" si="5"/>
        <v>0.53</v>
      </c>
    </row>
    <row r="170" spans="1:12" x14ac:dyDescent="0.25">
      <c r="A170" s="23" t="s">
        <v>1176</v>
      </c>
      <c r="B170" s="6" t="s">
        <v>320</v>
      </c>
      <c r="C170" s="7">
        <f>VLOOKUP($B170,'[1]20 CR Data'!$A$6:$V$323,4,FALSE)</f>
        <v>44196</v>
      </c>
      <c r="D170" s="2">
        <f>VLOOKUP($B170,'[1]20 CR Data'!$A$6:$V$323,6,FALSE)</f>
        <v>45</v>
      </c>
      <c r="E170" s="2" t="s">
        <v>321</v>
      </c>
      <c r="F170" s="7">
        <v>44196</v>
      </c>
      <c r="G170" s="8">
        <f>VLOOKUP($B170,'[1]20 CR Data'!$A$6:$V$323,7,FALSE)</f>
        <v>16470</v>
      </c>
      <c r="H170" s="8">
        <f>VLOOKUP($B170,'[1]20 CR Data'!$A$6:$V$323,5,FALSE)</f>
        <v>14145</v>
      </c>
      <c r="I170" s="8">
        <f>VLOOKUP($B170,'[1]20 CR Data'!$A$6:$V$323,8,FALSE)</f>
        <v>10761</v>
      </c>
      <c r="J170" s="21">
        <v>1066</v>
      </c>
      <c r="K170" s="9">
        <f t="shared" si="4"/>
        <v>0.85883424408014575</v>
      </c>
      <c r="L170" s="10">
        <f t="shared" si="5"/>
        <v>0.76</v>
      </c>
    </row>
    <row r="171" spans="1:12" x14ac:dyDescent="0.25">
      <c r="A171" s="23" t="s">
        <v>1102</v>
      </c>
      <c r="B171" s="6" t="s">
        <v>159</v>
      </c>
      <c r="C171" s="7">
        <f>VLOOKUP($B171,'[1]20 CR Data'!$A$6:$V$323,4,FALSE)</f>
        <v>44196</v>
      </c>
      <c r="D171" s="2">
        <f>VLOOKUP($B171,'[1]20 CR Data'!$A$6:$V$323,6,FALSE)</f>
        <v>50</v>
      </c>
      <c r="E171" s="2" t="s">
        <v>160</v>
      </c>
      <c r="F171" s="7">
        <v>44196</v>
      </c>
      <c r="G171" s="8">
        <f>VLOOKUP($B171,'[1]20 CR Data'!$A$6:$V$323,7,FALSE)</f>
        <v>18300</v>
      </c>
      <c r="H171" s="8">
        <f>VLOOKUP($B171,'[1]20 CR Data'!$A$6:$V$323,5,FALSE)</f>
        <v>13978</v>
      </c>
      <c r="I171" s="8">
        <f>VLOOKUP($B171,'[1]20 CR Data'!$A$6:$V$323,8,FALSE)</f>
        <v>9262</v>
      </c>
      <c r="J171" s="21">
        <v>1509</v>
      </c>
      <c r="K171" s="9">
        <f t="shared" si="4"/>
        <v>0.76382513661202189</v>
      </c>
      <c r="L171" s="10">
        <f t="shared" si="5"/>
        <v>0.66</v>
      </c>
    </row>
    <row r="172" spans="1:12" x14ac:dyDescent="0.25">
      <c r="A172" s="23" t="s">
        <v>1157</v>
      </c>
      <c r="B172" s="6" t="s">
        <v>282</v>
      </c>
      <c r="C172" s="7">
        <f>VLOOKUP($B172,'[1]20 CR Data'!$A$6:$V$323,4,FALSE)</f>
        <v>44196</v>
      </c>
      <c r="D172" s="2">
        <f>VLOOKUP($B172,'[1]20 CR Data'!$A$6:$V$323,6,FALSE)</f>
        <v>70</v>
      </c>
      <c r="E172" s="2" t="s">
        <v>283</v>
      </c>
      <c r="F172" s="7">
        <v>44196</v>
      </c>
      <c r="G172" s="8">
        <f>VLOOKUP($B172,'[1]20 CR Data'!$A$6:$V$323,7,FALSE)</f>
        <v>25620</v>
      </c>
      <c r="H172" s="8">
        <f>VLOOKUP($B172,'[1]20 CR Data'!$A$6:$V$323,5,FALSE)</f>
        <v>15140</v>
      </c>
      <c r="I172" s="8">
        <f>VLOOKUP($B172,'[1]20 CR Data'!$A$6:$V$323,8,FALSE)</f>
        <v>9630</v>
      </c>
      <c r="J172" s="21">
        <v>1045</v>
      </c>
      <c r="K172" s="9">
        <f t="shared" si="4"/>
        <v>0.59094457455113192</v>
      </c>
      <c r="L172" s="10">
        <f t="shared" si="5"/>
        <v>0.64</v>
      </c>
    </row>
    <row r="173" spans="1:12" x14ac:dyDescent="0.25">
      <c r="A173" s="23" t="s">
        <v>1171</v>
      </c>
      <c r="B173" s="6" t="s">
        <v>310</v>
      </c>
      <c r="C173" s="7">
        <f>VLOOKUP($B173,'[1]20 CR Data'!$A$6:$V$323,4,FALSE)</f>
        <v>44196</v>
      </c>
      <c r="D173" s="2">
        <f>VLOOKUP($B173,'[1]20 CR Data'!$A$6:$V$323,6,FALSE)</f>
        <v>42</v>
      </c>
      <c r="E173" s="2" t="s">
        <v>311</v>
      </c>
      <c r="F173" s="7">
        <v>44196</v>
      </c>
      <c r="G173" s="8">
        <f>VLOOKUP($B173,'[1]20 CR Data'!$A$6:$V$323,7,FALSE)</f>
        <v>15372</v>
      </c>
      <c r="H173" s="8">
        <f>VLOOKUP($B173,'[1]20 CR Data'!$A$6:$V$323,5,FALSE)</f>
        <v>8687</v>
      </c>
      <c r="I173" s="8">
        <f>VLOOKUP($B173,'[1]20 CR Data'!$A$6:$V$323,8,FALSE)</f>
        <v>3787</v>
      </c>
      <c r="J173" s="21">
        <v>579</v>
      </c>
      <c r="K173" s="9">
        <f t="shared" si="4"/>
        <v>0.56511839708561018</v>
      </c>
      <c r="L173" s="10">
        <f t="shared" si="5"/>
        <v>0.44</v>
      </c>
    </row>
    <row r="174" spans="1:12" x14ac:dyDescent="0.25">
      <c r="A174" s="23" t="s">
        <v>1077</v>
      </c>
      <c r="B174" s="6" t="s">
        <v>107</v>
      </c>
      <c r="C174" s="7">
        <f>VLOOKUP($B174,'[1]20 CR Data'!$A$6:$V$323,4,FALSE)</f>
        <v>44196</v>
      </c>
      <c r="D174" s="2">
        <f>VLOOKUP($B174,'[1]20 CR Data'!$A$6:$V$323,6,FALSE)</f>
        <v>45</v>
      </c>
      <c r="E174" s="2" t="s">
        <v>108</v>
      </c>
      <c r="F174" s="7">
        <v>44196</v>
      </c>
      <c r="G174" s="8">
        <f>VLOOKUP($B174,'[1]20 CR Data'!$A$6:$V$323,7,FALSE)</f>
        <v>16470</v>
      </c>
      <c r="H174" s="8">
        <f>VLOOKUP($B174,'[1]20 CR Data'!$A$6:$V$323,5,FALSE)</f>
        <v>15740</v>
      </c>
      <c r="I174" s="8">
        <f>VLOOKUP($B174,'[1]20 CR Data'!$A$6:$V$323,8,FALSE)</f>
        <v>5506</v>
      </c>
      <c r="J174" s="21">
        <v>1472</v>
      </c>
      <c r="K174" s="9">
        <f t="shared" si="4"/>
        <v>0.95567698846387372</v>
      </c>
      <c r="L174" s="10">
        <f t="shared" si="5"/>
        <v>0.35</v>
      </c>
    </row>
    <row r="175" spans="1:12" x14ac:dyDescent="0.25">
      <c r="A175" s="23" t="s">
        <v>1050</v>
      </c>
      <c r="B175" s="6" t="s">
        <v>53</v>
      </c>
      <c r="C175" s="7">
        <f>VLOOKUP($B175,'[1]20 CR Data'!$A$6:$V$323,4,FALSE)</f>
        <v>44196</v>
      </c>
      <c r="D175" s="2">
        <f>VLOOKUP($B175,'[1]20 CR Data'!$A$6:$V$323,6,FALSE)</f>
        <v>45</v>
      </c>
      <c r="E175" s="2" t="s">
        <v>54</v>
      </c>
      <c r="F175" s="7">
        <v>44196</v>
      </c>
      <c r="G175" s="8">
        <f>VLOOKUP($B175,'[1]20 CR Data'!$A$6:$V$323,7,FALSE)</f>
        <v>16470</v>
      </c>
      <c r="H175" s="8">
        <f>VLOOKUP($B175,'[1]20 CR Data'!$A$6:$V$323,5,FALSE)</f>
        <v>13160</v>
      </c>
      <c r="I175" s="8">
        <f>VLOOKUP($B175,'[1]20 CR Data'!$A$6:$V$323,8,FALSE)</f>
        <v>7916</v>
      </c>
      <c r="J175" s="21">
        <v>855</v>
      </c>
      <c r="K175" s="9">
        <f t="shared" si="4"/>
        <v>0.79902853673345475</v>
      </c>
      <c r="L175" s="10">
        <f t="shared" si="5"/>
        <v>0.6</v>
      </c>
    </row>
    <row r="176" spans="1:12" x14ac:dyDescent="0.25">
      <c r="A176" s="23" t="s">
        <v>1053</v>
      </c>
      <c r="B176" s="6" t="s">
        <v>59</v>
      </c>
      <c r="C176" s="7">
        <f>VLOOKUP($B176,'[1]20 CR Data'!$A$6:$V$323,4,FALSE)</f>
        <v>44196</v>
      </c>
      <c r="D176" s="2">
        <f>VLOOKUP($B176,'[1]20 CR Data'!$A$6:$V$323,6,FALSE)</f>
        <v>75</v>
      </c>
      <c r="E176" s="2" t="s">
        <v>60</v>
      </c>
      <c r="F176" s="7">
        <v>44196</v>
      </c>
      <c r="G176" s="8">
        <f>VLOOKUP($B176,'[1]20 CR Data'!$A$6:$V$323,7,FALSE)</f>
        <v>27450</v>
      </c>
      <c r="H176" s="8">
        <f>VLOOKUP($B176,'[1]20 CR Data'!$A$6:$V$323,5,FALSE)</f>
        <v>21329</v>
      </c>
      <c r="I176" s="8">
        <f>VLOOKUP($B176,'[1]20 CR Data'!$A$6:$V$323,8,FALSE)</f>
        <v>17493</v>
      </c>
      <c r="J176" s="21">
        <v>700</v>
      </c>
      <c r="K176" s="9">
        <f t="shared" si="4"/>
        <v>0.77701275045537344</v>
      </c>
      <c r="L176" s="10">
        <f t="shared" si="5"/>
        <v>0.82</v>
      </c>
    </row>
    <row r="177" spans="1:12" x14ac:dyDescent="0.25">
      <c r="A177" s="23" t="s">
        <v>1047</v>
      </c>
      <c r="B177" s="6" t="s">
        <v>45</v>
      </c>
      <c r="C177" s="7">
        <f>VLOOKUP($B177,'[1]20 CR Data'!$A$6:$V$323,4,FALSE)</f>
        <v>44196</v>
      </c>
      <c r="D177" s="2">
        <f>VLOOKUP($B177,'[1]20 CR Data'!$A$6:$V$323,6,FALSE)</f>
        <v>55</v>
      </c>
      <c r="E177" s="2" t="s">
        <v>46</v>
      </c>
      <c r="F177" s="7">
        <v>44196</v>
      </c>
      <c r="G177" s="8">
        <f>VLOOKUP($B177,'[1]20 CR Data'!$A$6:$V$323,7,FALSE)</f>
        <v>20130</v>
      </c>
      <c r="H177" s="8">
        <f>VLOOKUP($B177,'[1]20 CR Data'!$A$6:$V$323,5,FALSE)</f>
        <v>16347</v>
      </c>
      <c r="I177" s="8">
        <f>VLOOKUP($B177,'[1]20 CR Data'!$A$6:$V$323,8,FALSE)</f>
        <v>12726</v>
      </c>
      <c r="J177" s="21">
        <v>580</v>
      </c>
      <c r="K177" s="9">
        <f t="shared" si="4"/>
        <v>0.81207153502235474</v>
      </c>
      <c r="L177" s="10">
        <f t="shared" si="5"/>
        <v>0.78</v>
      </c>
    </row>
    <row r="178" spans="1:12" x14ac:dyDescent="0.25">
      <c r="A178" s="23" t="s">
        <v>1160</v>
      </c>
      <c r="B178" s="6" t="s">
        <v>288</v>
      </c>
      <c r="C178" s="7">
        <f>VLOOKUP($B178,'[1]20 CR Data'!$A$6:$V$323,4,FALSE)</f>
        <v>44196</v>
      </c>
      <c r="D178" s="2">
        <f>VLOOKUP($B178,'[1]20 CR Data'!$A$6:$V$323,6,FALSE)</f>
        <v>100</v>
      </c>
      <c r="E178" s="2" t="s">
        <v>289</v>
      </c>
      <c r="F178" s="7">
        <v>44196</v>
      </c>
      <c r="G178" s="8">
        <f>VLOOKUP($B178,'[1]20 CR Data'!$A$6:$V$323,7,FALSE)</f>
        <v>38420</v>
      </c>
      <c r="H178" s="8">
        <f>VLOOKUP($B178,'[1]20 CR Data'!$A$6:$V$323,5,FALSE)</f>
        <v>31779</v>
      </c>
      <c r="I178" s="8">
        <f>VLOOKUP($B178,'[1]20 CR Data'!$A$6:$V$323,8,FALSE)</f>
        <v>16499</v>
      </c>
      <c r="J178" s="21">
        <v>3648</v>
      </c>
      <c r="K178" s="9">
        <f t="shared" si="4"/>
        <v>0.82714731910463302</v>
      </c>
      <c r="L178" s="10">
        <f t="shared" si="5"/>
        <v>0.52</v>
      </c>
    </row>
    <row r="179" spans="1:12" x14ac:dyDescent="0.25">
      <c r="A179" s="23" t="s">
        <v>1055</v>
      </c>
      <c r="B179" s="6" t="s">
        <v>63</v>
      </c>
      <c r="C179" s="7">
        <f>VLOOKUP($B179,'[1]20 CR Data'!$A$6:$V$323,4,FALSE)</f>
        <v>44196</v>
      </c>
      <c r="D179" s="2">
        <f>VLOOKUP($B179,'[1]20 CR Data'!$A$6:$V$323,6,FALSE)</f>
        <v>106</v>
      </c>
      <c r="E179" s="2" t="s">
        <v>64</v>
      </c>
      <c r="F179" s="7">
        <v>44196</v>
      </c>
      <c r="G179" s="8">
        <f>VLOOKUP($B179,'[1]20 CR Data'!$A$6:$V$323,7,FALSE)</f>
        <v>38796</v>
      </c>
      <c r="H179" s="8">
        <f>VLOOKUP($B179,'[1]20 CR Data'!$A$6:$V$323,5,FALSE)</f>
        <v>30204</v>
      </c>
      <c r="I179" s="8">
        <f>VLOOKUP($B179,'[1]20 CR Data'!$A$6:$V$323,8,FALSE)</f>
        <v>25636</v>
      </c>
      <c r="J179" s="21">
        <v>1917</v>
      </c>
      <c r="K179" s="9">
        <f t="shared" si="4"/>
        <v>0.7785338694710795</v>
      </c>
      <c r="L179" s="10">
        <f t="shared" si="5"/>
        <v>0.85</v>
      </c>
    </row>
    <row r="180" spans="1:12" x14ac:dyDescent="0.25">
      <c r="A180" s="23" t="s">
        <v>1064</v>
      </c>
      <c r="B180" s="6">
        <v>10806</v>
      </c>
      <c r="C180" s="7">
        <f>VLOOKUP($B180,'[1]20 CR Data'!$A$6:$V$323,4,FALSE)</f>
        <v>44196</v>
      </c>
      <c r="D180" s="2">
        <f>VLOOKUP($B180,'[1]20 CR Data'!$A$6:$V$323,6,FALSE)</f>
        <v>120</v>
      </c>
      <c r="E180" s="2" t="s">
        <v>81</v>
      </c>
      <c r="F180" s="7">
        <v>44196</v>
      </c>
      <c r="G180" s="8">
        <f>VLOOKUP($B180,'[1]20 CR Data'!$A$6:$V$323,7,FALSE)</f>
        <v>43920</v>
      </c>
      <c r="H180" s="8">
        <f>VLOOKUP($B180,'[1]20 CR Data'!$A$6:$V$323,5,FALSE)</f>
        <v>25633</v>
      </c>
      <c r="I180" s="8">
        <f>VLOOKUP($B180,'[1]20 CR Data'!$A$6:$V$323,8,FALSE)</f>
        <v>16746</v>
      </c>
      <c r="J180" s="21">
        <v>3331</v>
      </c>
      <c r="K180" s="9">
        <f t="shared" si="4"/>
        <v>0.58362932604735884</v>
      </c>
      <c r="L180" s="10">
        <f t="shared" si="5"/>
        <v>0.65</v>
      </c>
    </row>
    <row r="181" spans="1:12" x14ac:dyDescent="0.25">
      <c r="A181" s="35" t="s">
        <v>1334</v>
      </c>
      <c r="B181" s="6" t="s">
        <v>272</v>
      </c>
      <c r="C181" s="7">
        <f>VLOOKUP($B181,'[1]20 CR Data'!$A$6:$V$323,4,FALSE)</f>
        <v>43830</v>
      </c>
      <c r="D181" s="2">
        <f>VLOOKUP($B181,'[1]20 CR Data'!$A$6:$V$323,6,FALSE)</f>
        <v>45</v>
      </c>
      <c r="E181" s="2" t="s">
        <v>273</v>
      </c>
      <c r="F181" s="7">
        <v>43830</v>
      </c>
      <c r="G181" s="8">
        <f>VLOOKUP($B181,'[1]20 CR Data'!$A$6:$V$323,7,FALSE)</f>
        <v>16425</v>
      </c>
      <c r="H181" s="8">
        <f>VLOOKUP($B181,'[1]20 CR Data'!$A$6:$V$323,5,FALSE)</f>
        <v>15561</v>
      </c>
      <c r="I181" s="8">
        <f>VLOOKUP($B181,'[1]20 CR Data'!$A$6:$V$323,8,FALSE)</f>
        <v>10009</v>
      </c>
      <c r="J181" s="25"/>
      <c r="K181" s="9">
        <f t="shared" si="4"/>
        <v>0.94739726027397264</v>
      </c>
      <c r="L181" s="10">
        <f t="shared" si="5"/>
        <v>0.64</v>
      </c>
    </row>
    <row r="182" spans="1:12" x14ac:dyDescent="0.25">
      <c r="A182" s="23" t="s">
        <v>1166</v>
      </c>
      <c r="B182" s="6" t="s">
        <v>300</v>
      </c>
      <c r="C182" s="7">
        <f>VLOOKUP($B182,'[1]20 CR Data'!$A$6:$V$323,4,FALSE)</f>
        <v>44196</v>
      </c>
      <c r="D182" s="2">
        <f>VLOOKUP($B182,'[1]20 CR Data'!$A$6:$V$323,6,FALSE)</f>
        <v>36</v>
      </c>
      <c r="E182" s="2" t="s">
        <v>301</v>
      </c>
      <c r="F182" s="7">
        <v>44196</v>
      </c>
      <c r="G182" s="8">
        <f>VLOOKUP($B182,'[1]20 CR Data'!$A$6:$V$323,7,FALSE)</f>
        <v>13176</v>
      </c>
      <c r="H182" s="8">
        <f>VLOOKUP($B182,'[1]20 CR Data'!$A$6:$V$323,5,FALSE)</f>
        <v>10480</v>
      </c>
      <c r="I182" s="8">
        <f>VLOOKUP($B182,'[1]20 CR Data'!$A$6:$V$323,8,FALSE)</f>
        <v>3772</v>
      </c>
      <c r="J182" s="21"/>
      <c r="K182" s="9">
        <f t="shared" si="4"/>
        <v>0.79538554948391016</v>
      </c>
      <c r="L182" s="10">
        <f t="shared" si="5"/>
        <v>0.36</v>
      </c>
    </row>
    <row r="183" spans="1:12" x14ac:dyDescent="0.25">
      <c r="A183" s="23" t="s">
        <v>1054</v>
      </c>
      <c r="B183" s="6" t="s">
        <v>61</v>
      </c>
      <c r="C183" s="7">
        <f>VLOOKUP($B183,'[1]20 CR Data'!$A$6:$V$323,4,FALSE)</f>
        <v>43830</v>
      </c>
      <c r="D183" s="2">
        <f>VLOOKUP($B183,'[1]20 CR Data'!$A$6:$V$323,6,FALSE)</f>
        <v>30</v>
      </c>
      <c r="E183" s="2" t="s">
        <v>62</v>
      </c>
      <c r="F183" s="7">
        <v>44196</v>
      </c>
      <c r="G183" s="8">
        <f>VLOOKUP($B183,'[1]20 CR Data'!$A$6:$V$323,7,FALSE)</f>
        <v>12315</v>
      </c>
      <c r="H183" s="8">
        <f>VLOOKUP($B183,'[1]20 CR Data'!$A$6:$V$323,5,FALSE)</f>
        <v>8507</v>
      </c>
      <c r="I183" s="8">
        <f>VLOOKUP($B183,'[1]20 CR Data'!$A$6:$V$323,8,FALSE)</f>
        <v>6478</v>
      </c>
      <c r="J183" s="21">
        <v>1012</v>
      </c>
      <c r="K183" s="9">
        <f t="shared" si="4"/>
        <v>0.69078359723913929</v>
      </c>
      <c r="L183" s="10">
        <f t="shared" si="5"/>
        <v>0.76</v>
      </c>
    </row>
    <row r="184" spans="1:12" x14ac:dyDescent="0.25">
      <c r="A184" s="23" t="s">
        <v>1035</v>
      </c>
      <c r="B184" s="6" t="s">
        <v>18</v>
      </c>
      <c r="C184" s="7">
        <f>VLOOKUP($B184,'[1]20 CR Data'!$A$6:$V$323,4,FALSE)</f>
        <v>44196</v>
      </c>
      <c r="D184" s="2">
        <f>VLOOKUP($B184,'[1]20 CR Data'!$A$6:$V$323,6,FALSE)</f>
        <v>40</v>
      </c>
      <c r="E184" s="2" t="s">
        <v>19</v>
      </c>
      <c r="F184" s="7">
        <v>44196</v>
      </c>
      <c r="G184" s="8">
        <f>VLOOKUP($B184,'[1]20 CR Data'!$A$6:$V$323,7,FALSE)</f>
        <v>14640</v>
      </c>
      <c r="H184" s="8">
        <f>VLOOKUP($B184,'[1]20 CR Data'!$A$6:$V$323,5,FALSE)</f>
        <v>12280</v>
      </c>
      <c r="I184" s="8">
        <f>VLOOKUP($B184,'[1]20 CR Data'!$A$6:$V$323,8,FALSE)</f>
        <v>6327</v>
      </c>
      <c r="J184" s="25"/>
      <c r="K184" s="9">
        <f t="shared" si="4"/>
        <v>0.83879781420765032</v>
      </c>
      <c r="L184" s="10">
        <f t="shared" si="5"/>
        <v>0.52</v>
      </c>
    </row>
    <row r="185" spans="1:12" x14ac:dyDescent="0.25">
      <c r="A185" s="23" t="s">
        <v>1134</v>
      </c>
      <c r="B185" s="6" t="s">
        <v>230</v>
      </c>
      <c r="C185" s="7">
        <f>VLOOKUP($B185,'[1]20 CR Data'!$A$6:$V$323,4,FALSE)</f>
        <v>44196</v>
      </c>
      <c r="D185" s="2">
        <f>VLOOKUP($B185,'[1]20 CR Data'!$A$6:$V$323,6,FALSE)</f>
        <v>32</v>
      </c>
      <c r="E185" s="2" t="s">
        <v>231</v>
      </c>
      <c r="F185" s="7">
        <v>44196</v>
      </c>
      <c r="G185" s="8">
        <f>VLOOKUP($B185,'[1]20 CR Data'!$A$6:$V$323,7,FALSE)</f>
        <v>11712</v>
      </c>
      <c r="H185" s="8">
        <f>VLOOKUP($B185,'[1]20 CR Data'!$A$6:$V$323,5,FALSE)</f>
        <v>7887</v>
      </c>
      <c r="I185" s="8">
        <f>VLOOKUP($B185,'[1]20 CR Data'!$A$6:$V$323,8,FALSE)</f>
        <v>5970</v>
      </c>
      <c r="J185" s="21">
        <v>200</v>
      </c>
      <c r="K185" s="9">
        <f t="shared" si="4"/>
        <v>0.67341188524590168</v>
      </c>
      <c r="L185" s="10">
        <f t="shared" si="5"/>
        <v>0.76</v>
      </c>
    </row>
    <row r="186" spans="1:12" x14ac:dyDescent="0.25">
      <c r="A186" s="23" t="s">
        <v>1185</v>
      </c>
      <c r="B186" s="6" t="s">
        <v>338</v>
      </c>
      <c r="C186" s="7">
        <f>VLOOKUP($B186,'[1]20 CR Data'!$A$6:$V$323,4,FALSE)</f>
        <v>44196</v>
      </c>
      <c r="D186" s="2">
        <f>VLOOKUP($B186,'[1]20 CR Data'!$A$6:$V$323,6,FALSE)</f>
        <v>43</v>
      </c>
      <c r="E186" s="2" t="s">
        <v>339</v>
      </c>
      <c r="F186" s="7">
        <v>44196</v>
      </c>
      <c r="G186" s="8">
        <f>VLOOKUP($B186,'[1]20 CR Data'!$A$6:$V$323,7,FALSE)</f>
        <v>15738</v>
      </c>
      <c r="H186" s="8">
        <f>VLOOKUP($B186,'[1]20 CR Data'!$A$6:$V$323,5,FALSE)</f>
        <v>10150</v>
      </c>
      <c r="I186" s="8">
        <f>VLOOKUP($B186,'[1]20 CR Data'!$A$6:$V$323,8,FALSE)</f>
        <v>7021</v>
      </c>
      <c r="J186" s="21">
        <v>934</v>
      </c>
      <c r="K186" s="9">
        <f t="shared" si="4"/>
        <v>0.64493582411996442</v>
      </c>
      <c r="L186" s="10">
        <f t="shared" si="5"/>
        <v>0.69</v>
      </c>
    </row>
    <row r="187" spans="1:12" x14ac:dyDescent="0.25">
      <c r="A187" s="23" t="s">
        <v>1206</v>
      </c>
      <c r="B187" s="6" t="s">
        <v>382</v>
      </c>
      <c r="C187" s="7">
        <f>VLOOKUP($B187,'[1]20 CR Data'!$A$6:$V$323,4,FALSE)</f>
        <v>44196</v>
      </c>
      <c r="D187" s="2">
        <f>VLOOKUP($B187,'[1]20 CR Data'!$A$6:$V$323,6,FALSE)</f>
        <v>45</v>
      </c>
      <c r="E187" s="2" t="s">
        <v>383</v>
      </c>
      <c r="F187" s="7">
        <v>44196</v>
      </c>
      <c r="G187" s="8">
        <f>VLOOKUP($B187,'[1]20 CR Data'!$A$6:$V$323,7,FALSE)</f>
        <v>16470</v>
      </c>
      <c r="H187" s="8">
        <f>VLOOKUP($B187,'[1]20 CR Data'!$A$6:$V$323,5,FALSE)</f>
        <v>9262</v>
      </c>
      <c r="I187" s="8">
        <f>VLOOKUP($B187,'[1]20 CR Data'!$A$6:$V$323,8,FALSE)</f>
        <v>5172</v>
      </c>
      <c r="J187" s="21">
        <v>864</v>
      </c>
      <c r="K187" s="9">
        <f t="shared" si="4"/>
        <v>0.56235579842137218</v>
      </c>
      <c r="L187" s="10">
        <f t="shared" si="5"/>
        <v>0.56000000000000005</v>
      </c>
    </row>
    <row r="188" spans="1:12" x14ac:dyDescent="0.25">
      <c r="A188" s="23" t="s">
        <v>1041</v>
      </c>
      <c r="B188" s="6" t="s">
        <v>30</v>
      </c>
      <c r="C188" s="7">
        <f>VLOOKUP($B188,'[1]20 CR Data'!$A$6:$V$323,4,FALSE)</f>
        <v>44196</v>
      </c>
      <c r="D188" s="2">
        <f>VLOOKUP($B188,'[1]20 CR Data'!$A$6:$V$323,6,FALSE)</f>
        <v>52</v>
      </c>
      <c r="E188" s="2" t="s">
        <v>31</v>
      </c>
      <c r="F188" s="7">
        <v>44196</v>
      </c>
      <c r="G188" s="8">
        <f>VLOOKUP($B188,'[1]20 CR Data'!$A$6:$V$323,7,FALSE)</f>
        <v>19032</v>
      </c>
      <c r="H188" s="8">
        <f>VLOOKUP($B188,'[1]20 CR Data'!$A$6:$V$323,5,FALSE)</f>
        <v>15447</v>
      </c>
      <c r="I188" s="8">
        <f>VLOOKUP($B188,'[1]20 CR Data'!$A$6:$V$323,8,FALSE)</f>
        <v>6670</v>
      </c>
      <c r="J188" s="21">
        <v>1812</v>
      </c>
      <c r="K188" s="9">
        <f t="shared" si="4"/>
        <v>0.81163303909205553</v>
      </c>
      <c r="L188" s="10">
        <f t="shared" si="5"/>
        <v>0.43</v>
      </c>
    </row>
    <row r="189" spans="1:12" x14ac:dyDescent="0.25">
      <c r="A189" s="23" t="s">
        <v>1161</v>
      </c>
      <c r="B189" s="6" t="s">
        <v>290</v>
      </c>
      <c r="C189" s="7">
        <f>VLOOKUP($B189,'[1]20 CR Data'!$A$6:$V$323,4,FALSE)</f>
        <v>44196</v>
      </c>
      <c r="D189" s="2">
        <f>VLOOKUP($B189,'[1]20 CR Data'!$A$6:$V$323,6,FALSE)</f>
        <v>78</v>
      </c>
      <c r="E189" s="2" t="s">
        <v>291</v>
      </c>
      <c r="F189" s="7">
        <v>44196</v>
      </c>
      <c r="G189" s="8">
        <f>VLOOKUP($B189,'[1]20 CR Data'!$A$6:$V$323,7,FALSE)</f>
        <v>28548</v>
      </c>
      <c r="H189" s="8">
        <f>VLOOKUP($B189,'[1]20 CR Data'!$A$6:$V$323,5,FALSE)</f>
        <v>27260</v>
      </c>
      <c r="I189" s="8">
        <f>VLOOKUP($B189,'[1]20 CR Data'!$A$6:$V$323,8,FALSE)</f>
        <v>18336</v>
      </c>
      <c r="J189" s="21">
        <v>239</v>
      </c>
      <c r="K189" s="9">
        <f t="shared" si="4"/>
        <v>0.95488300406333193</v>
      </c>
      <c r="L189" s="10">
        <f t="shared" si="5"/>
        <v>0.67</v>
      </c>
    </row>
    <row r="190" spans="1:12" x14ac:dyDescent="0.25">
      <c r="A190" s="23" t="s">
        <v>1297</v>
      </c>
      <c r="B190" s="6" t="s">
        <v>564</v>
      </c>
      <c r="C190" s="7">
        <f>VLOOKUP($B190,'[1]20 CR Data'!$A$6:$V$323,4,FALSE)</f>
        <v>44196</v>
      </c>
      <c r="D190" s="2">
        <f>VLOOKUP($B190,'[1]20 CR Data'!$A$6:$V$323,6,FALSE)</f>
        <v>24</v>
      </c>
      <c r="E190" s="2" t="s">
        <v>565</v>
      </c>
      <c r="F190" s="7">
        <v>44196</v>
      </c>
      <c r="G190" s="8">
        <f>VLOOKUP($B190,'[1]20 CR Data'!$A$6:$V$323,7,FALSE)</f>
        <v>8784</v>
      </c>
      <c r="H190" s="8">
        <f>VLOOKUP($B190,'[1]20 CR Data'!$A$6:$V$323,5,FALSE)</f>
        <v>6239</v>
      </c>
      <c r="I190" s="8">
        <f>VLOOKUP($B190,'[1]20 CR Data'!$A$6:$V$323,8,FALSE)</f>
        <v>4424</v>
      </c>
      <c r="J190" s="21">
        <v>415</v>
      </c>
      <c r="K190" s="9">
        <f t="shared" si="4"/>
        <v>0.7102686703096539</v>
      </c>
      <c r="L190" s="10">
        <f t="shared" si="5"/>
        <v>0.71</v>
      </c>
    </row>
    <row r="191" spans="1:12" x14ac:dyDescent="0.25">
      <c r="A191" s="23" t="s">
        <v>1113</v>
      </c>
      <c r="B191" s="6" t="s">
        <v>185</v>
      </c>
      <c r="C191" s="7">
        <f>VLOOKUP($B191,'[1]20 CR Data'!$A$6:$V$323,4,FALSE)</f>
        <v>44196</v>
      </c>
      <c r="D191" s="2">
        <f>VLOOKUP($B191,'[1]20 CR Data'!$A$6:$V$323,6,FALSE)</f>
        <v>60</v>
      </c>
      <c r="E191" s="2" t="s">
        <v>186</v>
      </c>
      <c r="F191" s="7">
        <v>44196</v>
      </c>
      <c r="G191" s="8">
        <f>VLOOKUP($B191,'[1]20 CR Data'!$A$6:$V$323,7,FALSE)</f>
        <v>21960</v>
      </c>
      <c r="H191" s="8">
        <f>VLOOKUP($B191,'[1]20 CR Data'!$A$6:$V$323,5,FALSE)</f>
        <v>13124</v>
      </c>
      <c r="I191" s="8">
        <f>VLOOKUP($B191,'[1]20 CR Data'!$A$6:$V$323,8,FALSE)</f>
        <v>5305</v>
      </c>
      <c r="J191" s="21">
        <v>1349</v>
      </c>
      <c r="K191" s="9">
        <f t="shared" si="4"/>
        <v>0.59763205828779598</v>
      </c>
      <c r="L191" s="10">
        <f t="shared" si="5"/>
        <v>0.4</v>
      </c>
    </row>
    <row r="192" spans="1:12" x14ac:dyDescent="0.25">
      <c r="A192" s="23" t="s">
        <v>1148</v>
      </c>
      <c r="B192" s="6" t="s">
        <v>262</v>
      </c>
      <c r="C192" s="7">
        <f>VLOOKUP($B192,'[1]20 CR Data'!$A$6:$V$323,4,FALSE)</f>
        <v>44196</v>
      </c>
      <c r="D192" s="2">
        <f>VLOOKUP($B192,'[1]20 CR Data'!$A$6:$V$323,6,FALSE)</f>
        <v>40</v>
      </c>
      <c r="E192" s="2" t="s">
        <v>263</v>
      </c>
      <c r="F192" s="7">
        <v>44196</v>
      </c>
      <c r="G192" s="8">
        <f>VLOOKUP($B192,'[1]20 CR Data'!$A$6:$V$323,7,FALSE)</f>
        <v>14640</v>
      </c>
      <c r="H192" s="8">
        <f>VLOOKUP($B192,'[1]20 CR Data'!$A$6:$V$323,5,FALSE)</f>
        <v>12794</v>
      </c>
      <c r="I192" s="8">
        <f>VLOOKUP($B192,'[1]20 CR Data'!$A$6:$V$323,8,FALSE)</f>
        <v>7748</v>
      </c>
      <c r="J192" s="21">
        <v>461</v>
      </c>
      <c r="K192" s="9">
        <f t="shared" si="4"/>
        <v>0.87390710382513659</v>
      </c>
      <c r="L192" s="10">
        <f t="shared" si="5"/>
        <v>0.61</v>
      </c>
    </row>
    <row r="193" spans="1:12" x14ac:dyDescent="0.25">
      <c r="A193" s="23" t="s">
        <v>1223</v>
      </c>
      <c r="B193" s="6" t="s">
        <v>418</v>
      </c>
      <c r="C193" s="7">
        <f>VLOOKUP($B193,'[1]20 CR Data'!$A$6:$V$323,4,FALSE)</f>
        <v>44196</v>
      </c>
      <c r="D193" s="2">
        <f>VLOOKUP($B193,'[1]20 CR Data'!$A$6:$V$323,6,FALSE)</f>
        <v>45</v>
      </c>
      <c r="E193" s="2" t="s">
        <v>419</v>
      </c>
      <c r="F193" s="7">
        <v>44196</v>
      </c>
      <c r="G193" s="8">
        <f>VLOOKUP($B193,'[1]20 CR Data'!$A$6:$V$323,7,FALSE)</f>
        <v>16470</v>
      </c>
      <c r="H193" s="8">
        <f>VLOOKUP($B193,'[1]20 CR Data'!$A$6:$V$323,5,FALSE)</f>
        <v>14421</v>
      </c>
      <c r="I193" s="8">
        <f>VLOOKUP($B193,'[1]20 CR Data'!$A$6:$V$323,8,FALSE)</f>
        <v>10648</v>
      </c>
      <c r="J193" s="21">
        <v>2227</v>
      </c>
      <c r="K193" s="9">
        <f t="shared" si="4"/>
        <v>0.87559198542805106</v>
      </c>
      <c r="L193" s="10">
        <f t="shared" si="5"/>
        <v>0.74</v>
      </c>
    </row>
    <row r="194" spans="1:12" x14ac:dyDescent="0.25">
      <c r="A194" s="23" t="s">
        <v>1038</v>
      </c>
      <c r="B194" s="6" t="s">
        <v>24</v>
      </c>
      <c r="C194" s="7">
        <f>VLOOKUP($B194,'[1]20 CR Data'!$A$6:$V$323,4,FALSE)</f>
        <v>44196</v>
      </c>
      <c r="D194" s="2">
        <f>VLOOKUP($B194,'[1]20 CR Data'!$A$6:$V$323,6,FALSE)</f>
        <v>30</v>
      </c>
      <c r="E194" s="2" t="s">
        <v>25</v>
      </c>
      <c r="F194" s="7">
        <v>44196</v>
      </c>
      <c r="G194" s="8">
        <f>VLOOKUP($B194,'[1]20 CR Data'!$A$6:$V$323,7,FALSE)</f>
        <v>10980</v>
      </c>
      <c r="H194" s="8">
        <f>VLOOKUP($B194,'[1]20 CR Data'!$A$6:$V$323,5,FALSE)</f>
        <v>8472</v>
      </c>
      <c r="I194" s="8">
        <f>VLOOKUP($B194,'[1]20 CR Data'!$A$6:$V$323,8,FALSE)</f>
        <v>4786</v>
      </c>
      <c r="J194" s="25"/>
      <c r="K194" s="9">
        <f t="shared" si="4"/>
        <v>0.7715846994535519</v>
      </c>
      <c r="L194" s="10">
        <f t="shared" si="5"/>
        <v>0.56000000000000005</v>
      </c>
    </row>
    <row r="195" spans="1:12" x14ac:dyDescent="0.25">
      <c r="A195" s="23" t="s">
        <v>1124</v>
      </c>
      <c r="B195" s="6" t="s">
        <v>207</v>
      </c>
      <c r="C195" s="7">
        <f>VLOOKUP($B195,'[1]20 CR Data'!$A$6:$V$323,4,FALSE)</f>
        <v>44196</v>
      </c>
      <c r="D195" s="2">
        <f>VLOOKUP($B195,'[1]20 CR Data'!$A$6:$V$323,6,FALSE)</f>
        <v>60</v>
      </c>
      <c r="E195" s="2" t="s">
        <v>208</v>
      </c>
      <c r="F195" s="7">
        <v>44196</v>
      </c>
      <c r="G195" s="8">
        <f>VLOOKUP($B195,'[1]20 CR Data'!$A$6:$V$323,7,FALSE)</f>
        <v>21960</v>
      </c>
      <c r="H195" s="8">
        <f>VLOOKUP($B195,'[1]20 CR Data'!$A$6:$V$323,5,FALSE)</f>
        <v>18478</v>
      </c>
      <c r="I195" s="8">
        <f>VLOOKUP($B195,'[1]20 CR Data'!$A$6:$V$323,8,FALSE)</f>
        <v>8252</v>
      </c>
      <c r="J195" s="21">
        <v>706</v>
      </c>
      <c r="K195" s="9">
        <f t="shared" si="4"/>
        <v>0.84143897996357009</v>
      </c>
      <c r="L195" s="10">
        <f t="shared" si="5"/>
        <v>0.45</v>
      </c>
    </row>
    <row r="196" spans="1:12" x14ac:dyDescent="0.25">
      <c r="A196" s="23" t="s">
        <v>1215</v>
      </c>
      <c r="B196" s="6" t="s">
        <v>400</v>
      </c>
      <c r="C196" s="7">
        <f>VLOOKUP($B196,'[1]20 CR Data'!$A$6:$V$323,4,FALSE)</f>
        <v>44196</v>
      </c>
      <c r="D196" s="2">
        <f>VLOOKUP($B196,'[1]20 CR Data'!$A$6:$V$323,6,FALSE)</f>
        <v>55</v>
      </c>
      <c r="E196" s="2" t="s">
        <v>401</v>
      </c>
      <c r="F196" s="7">
        <v>44196</v>
      </c>
      <c r="G196" s="8">
        <f>VLOOKUP($B196,'[1]20 CR Data'!$A$6:$V$323,7,FALSE)</f>
        <v>20130</v>
      </c>
      <c r="H196" s="8">
        <f>VLOOKUP($B196,'[1]20 CR Data'!$A$6:$V$323,5,FALSE)</f>
        <v>15676</v>
      </c>
      <c r="I196" s="8">
        <f>VLOOKUP($B196,'[1]20 CR Data'!$A$6:$V$323,8,FALSE)</f>
        <v>9898</v>
      </c>
      <c r="J196" s="21">
        <v>2450</v>
      </c>
      <c r="K196" s="9">
        <f t="shared" si="4"/>
        <v>0.77873820168902141</v>
      </c>
      <c r="L196" s="10">
        <f t="shared" si="5"/>
        <v>0.63</v>
      </c>
    </row>
    <row r="197" spans="1:12" x14ac:dyDescent="0.25">
      <c r="A197" s="23" t="s">
        <v>1286</v>
      </c>
      <c r="B197" s="6" t="s">
        <v>542</v>
      </c>
      <c r="C197" s="7">
        <f>VLOOKUP($B197,'[1]20 CR Data'!$A$6:$V$323,4,FALSE)</f>
        <v>44196</v>
      </c>
      <c r="D197" s="2">
        <f>VLOOKUP($B197,'[1]20 CR Data'!$A$6:$V$323,6,FALSE)</f>
        <v>40</v>
      </c>
      <c r="E197" s="2" t="s">
        <v>543</v>
      </c>
      <c r="F197" s="7">
        <v>44196</v>
      </c>
      <c r="G197" s="8">
        <f>VLOOKUP($B197,'[1]20 CR Data'!$A$6:$V$323,7,FALSE)</f>
        <v>14640</v>
      </c>
      <c r="H197" s="8">
        <f>VLOOKUP($B197,'[1]20 CR Data'!$A$6:$V$323,5,FALSE)</f>
        <v>11207</v>
      </c>
      <c r="I197" s="8">
        <f>VLOOKUP($B197,'[1]20 CR Data'!$A$6:$V$323,8,FALSE)</f>
        <v>4774</v>
      </c>
      <c r="J197" s="21">
        <v>1714</v>
      </c>
      <c r="K197" s="9">
        <f t="shared" si="4"/>
        <v>0.76550546448087431</v>
      </c>
      <c r="L197" s="10">
        <f t="shared" si="5"/>
        <v>0.43</v>
      </c>
    </row>
    <row r="198" spans="1:12" x14ac:dyDescent="0.25">
      <c r="A198" s="23" t="s">
        <v>1313</v>
      </c>
      <c r="B198" s="6" t="s">
        <v>596</v>
      </c>
      <c r="C198" s="7">
        <f>VLOOKUP($B198,'[1]20 CR Data'!$A$6:$V$323,4,FALSE)</f>
        <v>44196</v>
      </c>
      <c r="D198" s="2">
        <f>VLOOKUP($B198,'[1]20 CR Data'!$A$6:$V$323,6,FALSE)</f>
        <v>40</v>
      </c>
      <c r="E198" s="2" t="s">
        <v>597</v>
      </c>
      <c r="F198" s="7">
        <v>44196</v>
      </c>
      <c r="G198" s="8">
        <f>VLOOKUP($B198,'[1]20 CR Data'!$A$6:$V$323,7,FALSE)</f>
        <v>14640</v>
      </c>
      <c r="H198" s="8">
        <f>VLOOKUP($B198,'[1]20 CR Data'!$A$6:$V$323,5,FALSE)</f>
        <v>13699</v>
      </c>
      <c r="I198" s="8">
        <f>VLOOKUP($B198,'[1]20 CR Data'!$A$6:$V$323,8,FALSE)</f>
        <v>9315</v>
      </c>
      <c r="J198" s="21">
        <v>1347</v>
      </c>
      <c r="K198" s="9">
        <f t="shared" si="4"/>
        <v>0.93572404371584694</v>
      </c>
      <c r="L198" s="10">
        <f t="shared" si="5"/>
        <v>0.68</v>
      </c>
    </row>
    <row r="199" spans="1:12" x14ac:dyDescent="0.25">
      <c r="A199" s="23" t="s">
        <v>1066</v>
      </c>
      <c r="B199" s="6" t="s">
        <v>84</v>
      </c>
      <c r="C199" s="7">
        <f>VLOOKUP($B199,'[1]20 CR Data'!$A$6:$V$323,4,FALSE)</f>
        <v>44196</v>
      </c>
      <c r="D199" s="2">
        <f>VLOOKUP($B199,'[1]20 CR Data'!$A$6:$V$323,6,FALSE)</f>
        <v>80</v>
      </c>
      <c r="E199" s="2" t="s">
        <v>85</v>
      </c>
      <c r="F199" s="7">
        <v>44196</v>
      </c>
      <c r="G199" s="8">
        <f>VLOOKUP($B199,'[1]20 CR Data'!$A$6:$V$323,7,FALSE)</f>
        <v>29280</v>
      </c>
      <c r="H199" s="8">
        <f>VLOOKUP($B199,'[1]20 CR Data'!$A$6:$V$323,5,FALSE)</f>
        <v>27185</v>
      </c>
      <c r="I199" s="8">
        <f>VLOOKUP($B199,'[1]20 CR Data'!$A$6:$V$323,8,FALSE)</f>
        <v>23812</v>
      </c>
      <c r="J199" s="21">
        <v>2218</v>
      </c>
      <c r="K199" s="9">
        <f t="shared" si="4"/>
        <v>0.92844945355191255</v>
      </c>
      <c r="L199" s="10">
        <f t="shared" si="5"/>
        <v>0.88</v>
      </c>
    </row>
    <row r="200" spans="1:12" x14ac:dyDescent="0.25">
      <c r="A200" s="23" t="s">
        <v>1321</v>
      </c>
      <c r="B200" s="6" t="s">
        <v>614</v>
      </c>
      <c r="C200" s="7">
        <f>VLOOKUP($B200,'[1]20 CR Data'!$A$6:$V$323,4,FALSE)</f>
        <v>44196</v>
      </c>
      <c r="D200" s="2">
        <f>VLOOKUP($B200,'[1]20 CR Data'!$A$6:$V$323,6,FALSE)</f>
        <v>56</v>
      </c>
      <c r="E200" s="2" t="s">
        <v>615</v>
      </c>
      <c r="F200" s="7">
        <v>44196</v>
      </c>
      <c r="G200" s="8">
        <f>VLOOKUP($B200,'[1]20 CR Data'!$A$6:$V$323,7,FALSE)</f>
        <v>20496</v>
      </c>
      <c r="H200" s="8">
        <f>VLOOKUP($B200,'[1]20 CR Data'!$A$6:$V$323,5,FALSE)</f>
        <v>15644</v>
      </c>
      <c r="I200" s="8">
        <f>VLOOKUP($B200,'[1]20 CR Data'!$A$6:$V$323,8,FALSE)</f>
        <v>11735</v>
      </c>
      <c r="J200" s="21">
        <v>1355</v>
      </c>
      <c r="K200" s="9">
        <f t="shared" si="4"/>
        <v>0.76327088212334115</v>
      </c>
      <c r="L200" s="10">
        <f t="shared" si="5"/>
        <v>0.75</v>
      </c>
    </row>
    <row r="201" spans="1:12" x14ac:dyDescent="0.25">
      <c r="A201" s="23" t="s">
        <v>1169</v>
      </c>
      <c r="B201" s="6" t="s">
        <v>306</v>
      </c>
      <c r="C201" s="7">
        <f>VLOOKUP($B201,'[1]20 CR Data'!$A$6:$V$323,4,FALSE)</f>
        <v>44196</v>
      </c>
      <c r="D201" s="2">
        <f>VLOOKUP($B201,'[1]20 CR Data'!$A$6:$V$323,6,FALSE)</f>
        <v>40</v>
      </c>
      <c r="E201" s="2" t="s">
        <v>307</v>
      </c>
      <c r="F201" s="7">
        <v>44196</v>
      </c>
      <c r="G201" s="8">
        <f>VLOOKUP($B201,'[1]20 CR Data'!$A$6:$V$323,7,FALSE)</f>
        <v>14640</v>
      </c>
      <c r="H201" s="8">
        <f>VLOOKUP($B201,'[1]20 CR Data'!$A$6:$V$323,5,FALSE)</f>
        <v>10963</v>
      </c>
      <c r="I201" s="8">
        <f>VLOOKUP($B201,'[1]20 CR Data'!$A$6:$V$323,8,FALSE)</f>
        <v>7669</v>
      </c>
      <c r="J201" s="21">
        <v>1216</v>
      </c>
      <c r="K201" s="9">
        <f t="shared" si="4"/>
        <v>0.7488387978142077</v>
      </c>
      <c r="L201" s="10">
        <f t="shared" si="5"/>
        <v>0.7</v>
      </c>
    </row>
    <row r="202" spans="1:12" x14ac:dyDescent="0.25">
      <c r="A202" s="23" t="s">
        <v>1100</v>
      </c>
      <c r="B202" s="6" t="s">
        <v>155</v>
      </c>
      <c r="C202" s="7">
        <f>VLOOKUP($B202,'[1]20 CR Data'!$A$6:$V$323,4,FALSE)</f>
        <v>44196</v>
      </c>
      <c r="D202" s="2">
        <f>VLOOKUP($B202,'[1]20 CR Data'!$A$6:$V$323,6,FALSE)</f>
        <v>140</v>
      </c>
      <c r="E202" s="2" t="s">
        <v>156</v>
      </c>
      <c r="F202" s="7">
        <v>44196</v>
      </c>
      <c r="G202" s="8">
        <f>VLOOKUP($B202,'[1]20 CR Data'!$A$6:$V$323,7,FALSE)</f>
        <v>58090</v>
      </c>
      <c r="H202" s="8">
        <f>VLOOKUP($B202,'[1]20 CR Data'!$A$6:$V$323,5,FALSE)</f>
        <v>35233</v>
      </c>
      <c r="I202" s="8">
        <f>VLOOKUP($B202,'[1]20 CR Data'!$A$6:$V$323,8,FALSE)</f>
        <v>29804</v>
      </c>
      <c r="J202" s="21">
        <v>3097</v>
      </c>
      <c r="K202" s="9">
        <f t="shared" ref="K202:K265" si="6">H202/G202</f>
        <v>0.60652435875365807</v>
      </c>
      <c r="L202" s="10">
        <f t="shared" ref="L202:L265" si="7">ROUND(I202/H202,2)</f>
        <v>0.85</v>
      </c>
    </row>
    <row r="203" spans="1:12" x14ac:dyDescent="0.25">
      <c r="A203" s="23" t="s">
        <v>1251</v>
      </c>
      <c r="B203" s="6" t="s">
        <v>472</v>
      </c>
      <c r="C203" s="7">
        <f>VLOOKUP($B203,'[1]20 CR Data'!$A$6:$V$323,4,FALSE)</f>
        <v>44196</v>
      </c>
      <c r="D203" s="2">
        <f>VLOOKUP($B203,'[1]20 CR Data'!$A$6:$V$323,6,FALSE)</f>
        <v>102</v>
      </c>
      <c r="E203" s="2" t="s">
        <v>473</v>
      </c>
      <c r="F203" s="7">
        <v>44196</v>
      </c>
      <c r="G203" s="8">
        <f>VLOOKUP($B203,'[1]20 CR Data'!$A$6:$V$323,7,FALSE)</f>
        <v>37332</v>
      </c>
      <c r="H203" s="8">
        <f>VLOOKUP($B203,'[1]20 CR Data'!$A$6:$V$323,5,FALSE)</f>
        <v>25740</v>
      </c>
      <c r="I203" s="8">
        <f>VLOOKUP($B203,'[1]20 CR Data'!$A$6:$V$323,8,FALSE)</f>
        <v>14512</v>
      </c>
      <c r="J203" s="21">
        <v>2406</v>
      </c>
      <c r="K203" s="9">
        <f t="shared" si="6"/>
        <v>0.68948891031822568</v>
      </c>
      <c r="L203" s="10">
        <f t="shared" si="7"/>
        <v>0.56000000000000005</v>
      </c>
    </row>
    <row r="204" spans="1:12" x14ac:dyDescent="0.25">
      <c r="A204" s="35" t="s">
        <v>1324</v>
      </c>
      <c r="B204" s="6">
        <v>10063</v>
      </c>
      <c r="C204" s="7">
        <f>VLOOKUP($B204,'[1]20 CR Data'!$A$6:$V$323,4,FALSE)</f>
        <v>44196</v>
      </c>
      <c r="D204" s="2">
        <f>VLOOKUP($B204,'[1]20 CR Data'!$A$6:$V$323,6,FALSE)</f>
        <v>101</v>
      </c>
      <c r="E204" s="2" t="s">
        <v>42</v>
      </c>
      <c r="F204" s="7">
        <v>44196</v>
      </c>
      <c r="G204" s="8">
        <f>VLOOKUP($B204,'[1]20 CR Data'!$A$6:$V$323,7,FALSE)</f>
        <v>36966</v>
      </c>
      <c r="H204" s="8">
        <f>VLOOKUP($B204,'[1]20 CR Data'!$A$6:$V$323,5,FALSE)</f>
        <v>33375</v>
      </c>
      <c r="I204" s="8">
        <f>VLOOKUP($B204,'[1]20 CR Data'!$A$6:$V$323,8,FALSE)</f>
        <v>22968</v>
      </c>
      <c r="J204" s="21">
        <v>1541</v>
      </c>
      <c r="K204" s="9">
        <f t="shared" si="6"/>
        <v>0.90285667911053402</v>
      </c>
      <c r="L204" s="10">
        <f t="shared" si="7"/>
        <v>0.69</v>
      </c>
    </row>
    <row r="205" spans="1:12" x14ac:dyDescent="0.25">
      <c r="A205" s="23" t="s">
        <v>1131</v>
      </c>
      <c r="B205" s="6" t="s">
        <v>224</v>
      </c>
      <c r="C205" s="7">
        <f>VLOOKUP($B205,'[1]20 CR Data'!$A$6:$V$323,4,FALSE)</f>
        <v>44196</v>
      </c>
      <c r="D205" s="2">
        <f>VLOOKUP($B205,'[1]20 CR Data'!$A$6:$V$323,6,FALSE)</f>
        <v>65</v>
      </c>
      <c r="E205" s="2" t="s">
        <v>225</v>
      </c>
      <c r="F205" s="7">
        <v>44196</v>
      </c>
      <c r="G205" s="8">
        <f>VLOOKUP($B205,'[1]20 CR Data'!$A$6:$V$323,7,FALSE)</f>
        <v>24612</v>
      </c>
      <c r="H205" s="8">
        <f>VLOOKUP($B205,'[1]20 CR Data'!$A$6:$V$323,5,FALSE)</f>
        <v>22234</v>
      </c>
      <c r="I205" s="8">
        <f>VLOOKUP($B205,'[1]20 CR Data'!$A$6:$V$323,8,FALSE)</f>
        <v>9887</v>
      </c>
      <c r="J205" s="21">
        <v>669</v>
      </c>
      <c r="K205" s="9">
        <f t="shared" si="6"/>
        <v>0.90338046481391188</v>
      </c>
      <c r="L205" s="10">
        <f t="shared" si="7"/>
        <v>0.44</v>
      </c>
    </row>
    <row r="206" spans="1:12" x14ac:dyDescent="0.25">
      <c r="A206" s="23" t="s">
        <v>1156</v>
      </c>
      <c r="B206" s="6" t="s">
        <v>280</v>
      </c>
      <c r="C206" s="7">
        <f>VLOOKUP($B206,'[1]20 CR Data'!$A$6:$V$323,4,FALSE)</f>
        <v>44196</v>
      </c>
      <c r="D206" s="2">
        <f>VLOOKUP($B206,'[1]20 CR Data'!$A$6:$V$323,6,FALSE)</f>
        <v>34</v>
      </c>
      <c r="E206" s="2" t="s">
        <v>281</v>
      </c>
      <c r="F206" s="7">
        <v>44196</v>
      </c>
      <c r="G206" s="8">
        <f>VLOOKUP($B206,'[1]20 CR Data'!$A$6:$V$323,7,FALSE)</f>
        <v>12444</v>
      </c>
      <c r="H206" s="8">
        <f>VLOOKUP($B206,'[1]20 CR Data'!$A$6:$V$323,5,FALSE)</f>
        <v>9694</v>
      </c>
      <c r="I206" s="8">
        <f>VLOOKUP($B206,'[1]20 CR Data'!$A$6:$V$323,8,FALSE)</f>
        <v>5784</v>
      </c>
      <c r="J206" s="21">
        <v>965</v>
      </c>
      <c r="K206" s="9">
        <f t="shared" si="6"/>
        <v>0.77900996464159433</v>
      </c>
      <c r="L206" s="10">
        <f t="shared" si="7"/>
        <v>0.6</v>
      </c>
    </row>
    <row r="207" spans="1:12" x14ac:dyDescent="0.25">
      <c r="A207" s="23" t="s">
        <v>1152</v>
      </c>
      <c r="B207" s="6" t="s">
        <v>270</v>
      </c>
      <c r="C207" s="7">
        <f>VLOOKUP($B207,'[1]20 CR Data'!$A$6:$V$323,4,FALSE)</f>
        <v>44196</v>
      </c>
      <c r="D207" s="2">
        <f>VLOOKUP($B207,'[1]20 CR Data'!$A$6:$V$323,6,FALSE)</f>
        <v>57</v>
      </c>
      <c r="E207" s="2" t="s">
        <v>271</v>
      </c>
      <c r="F207" s="7">
        <v>44196</v>
      </c>
      <c r="G207" s="8">
        <f>VLOOKUP($B207,'[1]20 CR Data'!$A$6:$V$323,7,FALSE)</f>
        <v>20862</v>
      </c>
      <c r="H207" s="8">
        <f>VLOOKUP($B207,'[1]20 CR Data'!$A$6:$V$323,5,FALSE)</f>
        <v>17323</v>
      </c>
      <c r="I207" s="8">
        <f>VLOOKUP($B207,'[1]20 CR Data'!$A$6:$V$323,8,FALSE)</f>
        <v>7301</v>
      </c>
      <c r="J207" s="21">
        <v>553</v>
      </c>
      <c r="K207" s="9">
        <f t="shared" si="6"/>
        <v>0.83036142268238899</v>
      </c>
      <c r="L207" s="10">
        <f t="shared" si="7"/>
        <v>0.42</v>
      </c>
    </row>
    <row r="208" spans="1:12" x14ac:dyDescent="0.25">
      <c r="A208" s="23" t="s">
        <v>1147</v>
      </c>
      <c r="B208" s="6" t="s">
        <v>260</v>
      </c>
      <c r="C208" s="7">
        <f>VLOOKUP($B208,'[1]20 CR Data'!$A$6:$V$323,4,FALSE)</f>
        <v>44196</v>
      </c>
      <c r="D208" s="2">
        <f>VLOOKUP($B208,'[1]20 CR Data'!$A$6:$V$323,6,FALSE)</f>
        <v>58</v>
      </c>
      <c r="E208" s="2" t="s">
        <v>261</v>
      </c>
      <c r="F208" s="7">
        <v>44196</v>
      </c>
      <c r="G208" s="8">
        <f>VLOOKUP($B208,'[1]20 CR Data'!$A$6:$V$323,7,FALSE)</f>
        <v>21228</v>
      </c>
      <c r="H208" s="8">
        <f>VLOOKUP($B208,'[1]20 CR Data'!$A$6:$V$323,5,FALSE)</f>
        <v>17973</v>
      </c>
      <c r="I208" s="8">
        <f>VLOOKUP($B208,'[1]20 CR Data'!$A$6:$V$323,8,FALSE)</f>
        <v>8563</v>
      </c>
      <c r="J208" s="21">
        <v>1177</v>
      </c>
      <c r="K208" s="9">
        <f t="shared" si="6"/>
        <v>0.84666478236291687</v>
      </c>
      <c r="L208" s="10">
        <f t="shared" si="7"/>
        <v>0.48</v>
      </c>
    </row>
    <row r="209" spans="1:12" x14ac:dyDescent="0.25">
      <c r="A209" s="23" t="s">
        <v>1241</v>
      </c>
      <c r="B209" s="6" t="s">
        <v>452</v>
      </c>
      <c r="C209" s="7">
        <f>VLOOKUP($B209,'[1]20 CR Data'!$A$6:$V$323,4,FALSE)</f>
        <v>44196</v>
      </c>
      <c r="D209" s="2">
        <f>VLOOKUP($B209,'[1]20 CR Data'!$A$6:$V$323,6,FALSE)</f>
        <v>45</v>
      </c>
      <c r="E209" s="2" t="s">
        <v>453</v>
      </c>
      <c r="F209" s="7">
        <v>44196</v>
      </c>
      <c r="G209" s="8">
        <f>VLOOKUP($B209,'[1]20 CR Data'!$A$6:$V$323,7,FALSE)</f>
        <v>16470</v>
      </c>
      <c r="H209" s="8">
        <f>VLOOKUP($B209,'[1]20 CR Data'!$A$6:$V$323,5,FALSE)</f>
        <v>13298</v>
      </c>
      <c r="I209" s="8">
        <f>VLOOKUP($B209,'[1]20 CR Data'!$A$6:$V$323,8,FALSE)</f>
        <v>7610</v>
      </c>
      <c r="J209" s="21">
        <v>855</v>
      </c>
      <c r="K209" s="9">
        <f t="shared" si="6"/>
        <v>0.80740740740740746</v>
      </c>
      <c r="L209" s="10">
        <f t="shared" si="7"/>
        <v>0.56999999999999995</v>
      </c>
    </row>
    <row r="210" spans="1:12" x14ac:dyDescent="0.25">
      <c r="A210" s="32" t="s">
        <v>1224</v>
      </c>
      <c r="B210" s="6" t="s">
        <v>420</v>
      </c>
      <c r="C210" s="7">
        <f>VLOOKUP($B210,'[1]20 CR Data'!$A$6:$V$323,4,FALSE)</f>
        <v>44196</v>
      </c>
      <c r="D210" s="2">
        <f>VLOOKUP($B210,'[1]20 CR Data'!$A$6:$V$323,6,FALSE)</f>
        <v>45</v>
      </c>
      <c r="E210" s="2" t="s">
        <v>421</v>
      </c>
      <c r="F210" s="7">
        <v>44196</v>
      </c>
      <c r="G210" s="8">
        <f>VLOOKUP($B210,'[1]20 CR Data'!$A$6:$V$323,7,FALSE)</f>
        <v>16470</v>
      </c>
      <c r="H210" s="8">
        <f>VLOOKUP($B210,'[1]20 CR Data'!$A$6:$V$323,5,FALSE)</f>
        <v>14482</v>
      </c>
      <c r="I210" s="8">
        <f>VLOOKUP($B210,'[1]20 CR Data'!$A$6:$V$323,8,FALSE)</f>
        <v>12169</v>
      </c>
      <c r="J210" s="21">
        <v>644</v>
      </c>
      <c r="K210" s="9">
        <f t="shared" si="6"/>
        <v>0.87929568913175471</v>
      </c>
      <c r="L210" s="10">
        <f t="shared" si="7"/>
        <v>0.84</v>
      </c>
    </row>
    <row r="211" spans="1:12" x14ac:dyDescent="0.25">
      <c r="A211" s="23" t="s">
        <v>1179</v>
      </c>
      <c r="B211" s="6" t="s">
        <v>326</v>
      </c>
      <c r="C211" s="7">
        <f>VLOOKUP($B211,'[1]20 CR Data'!$A$6:$V$323,4,FALSE)</f>
        <v>44196</v>
      </c>
      <c r="D211" s="2">
        <f>VLOOKUP($B211,'[1]20 CR Data'!$A$6:$V$323,6,FALSE)</f>
        <v>43</v>
      </c>
      <c r="E211" s="2" t="s">
        <v>327</v>
      </c>
      <c r="F211" s="7">
        <v>44196</v>
      </c>
      <c r="G211" s="8">
        <f>VLOOKUP($B211,'[1]20 CR Data'!$A$6:$V$323,7,FALSE)</f>
        <v>15738</v>
      </c>
      <c r="H211" s="8">
        <f>VLOOKUP($B211,'[1]20 CR Data'!$A$6:$V$323,5,FALSE)</f>
        <v>10558</v>
      </c>
      <c r="I211" s="8">
        <f>VLOOKUP($B211,'[1]20 CR Data'!$A$6:$V$323,8,FALSE)</f>
        <v>6533</v>
      </c>
      <c r="J211" s="21">
        <v>615</v>
      </c>
      <c r="K211" s="9">
        <f t="shared" si="6"/>
        <v>0.67086033803532852</v>
      </c>
      <c r="L211" s="10">
        <f t="shared" si="7"/>
        <v>0.62</v>
      </c>
    </row>
    <row r="212" spans="1:12" x14ac:dyDescent="0.25">
      <c r="A212" s="23" t="s">
        <v>1046</v>
      </c>
      <c r="B212" s="6" t="s">
        <v>43</v>
      </c>
      <c r="C212" s="7">
        <f>VLOOKUP($B212,'[1]20 CR Data'!$A$6:$V$323,4,FALSE)</f>
        <v>44196</v>
      </c>
      <c r="D212" s="2">
        <f>VLOOKUP($B212,'[1]20 CR Data'!$A$6:$V$323,6,FALSE)</f>
        <v>45</v>
      </c>
      <c r="E212" s="2" t="s">
        <v>44</v>
      </c>
      <c r="F212" s="7">
        <v>44196</v>
      </c>
      <c r="G212" s="8">
        <f>VLOOKUP($B212,'[1]20 CR Data'!$A$6:$V$323,7,FALSE)</f>
        <v>16470</v>
      </c>
      <c r="H212" s="8">
        <f>VLOOKUP($B212,'[1]20 CR Data'!$A$6:$V$323,5,FALSE)</f>
        <v>15274</v>
      </c>
      <c r="I212" s="8">
        <f>VLOOKUP($B212,'[1]20 CR Data'!$A$6:$V$323,8,FALSE)</f>
        <v>13752</v>
      </c>
      <c r="J212" s="21">
        <v>1522</v>
      </c>
      <c r="K212" s="9">
        <f t="shared" si="6"/>
        <v>0.92738312082574381</v>
      </c>
      <c r="L212" s="10">
        <f t="shared" si="7"/>
        <v>0.9</v>
      </c>
    </row>
    <row r="213" spans="1:12" x14ac:dyDescent="0.25">
      <c r="A213" s="23" t="s">
        <v>1240</v>
      </c>
      <c r="B213" s="6" t="s">
        <v>450</v>
      </c>
      <c r="C213" s="7">
        <f>VLOOKUP($B213,'[1]20 CR Data'!$A$6:$V$323,4,FALSE)</f>
        <v>44196</v>
      </c>
      <c r="D213" s="2">
        <f>VLOOKUP($B213,'[1]20 CR Data'!$A$6:$V$323,6,FALSE)</f>
        <v>50</v>
      </c>
      <c r="E213" s="2" t="s">
        <v>451</v>
      </c>
      <c r="F213" s="7">
        <v>44196</v>
      </c>
      <c r="G213" s="8">
        <f>VLOOKUP($B213,'[1]20 CR Data'!$A$6:$V$323,7,FALSE)</f>
        <v>18300</v>
      </c>
      <c r="H213" s="8">
        <f>VLOOKUP($B213,'[1]20 CR Data'!$A$6:$V$323,5,FALSE)</f>
        <v>12808</v>
      </c>
      <c r="I213" s="8">
        <f>VLOOKUP($B213,'[1]20 CR Data'!$A$6:$V$323,8,FALSE)</f>
        <v>8732</v>
      </c>
      <c r="J213" s="21"/>
      <c r="K213" s="9">
        <f t="shared" si="6"/>
        <v>0.69989071038251371</v>
      </c>
      <c r="L213" s="10">
        <f t="shared" si="7"/>
        <v>0.68</v>
      </c>
    </row>
    <row r="214" spans="1:12" x14ac:dyDescent="0.25">
      <c r="A214" s="23" t="s">
        <v>1127</v>
      </c>
      <c r="B214" s="6" t="s">
        <v>214</v>
      </c>
      <c r="C214" s="7">
        <f>VLOOKUP($B214,'[1]20 CR Data'!$A$6:$V$323,4,FALSE)</f>
        <v>44196</v>
      </c>
      <c r="D214" s="2">
        <f>VLOOKUP($B214,'[1]20 CR Data'!$A$6:$V$323,6,FALSE)</f>
        <v>74</v>
      </c>
      <c r="E214" s="2" t="s">
        <v>215</v>
      </c>
      <c r="F214" s="7">
        <v>44196</v>
      </c>
      <c r="G214" s="8">
        <f>VLOOKUP($B214,'[1]20 CR Data'!$A$6:$V$323,7,FALSE)</f>
        <v>27084</v>
      </c>
      <c r="H214" s="8">
        <f>VLOOKUP($B214,'[1]20 CR Data'!$A$6:$V$323,5,FALSE)</f>
        <v>22315</v>
      </c>
      <c r="I214" s="8">
        <f>VLOOKUP($B214,'[1]20 CR Data'!$A$6:$V$323,8,FALSE)</f>
        <v>12724</v>
      </c>
      <c r="J214" s="21">
        <v>1018</v>
      </c>
      <c r="K214" s="9">
        <f t="shared" si="6"/>
        <v>0.82391818047555754</v>
      </c>
      <c r="L214" s="10">
        <f t="shared" si="7"/>
        <v>0.56999999999999995</v>
      </c>
    </row>
    <row r="215" spans="1:12" x14ac:dyDescent="0.25">
      <c r="A215" s="35" t="s">
        <v>1329</v>
      </c>
      <c r="B215" s="6" t="s">
        <v>161</v>
      </c>
      <c r="C215" s="7">
        <f>VLOOKUP($B215,'[1]20 CR Data'!$A$6:$V$323,4,FALSE)</f>
        <v>43830</v>
      </c>
      <c r="D215" s="2">
        <f>VLOOKUP($B215,'[1]20 CR Data'!$A$6:$V$323,6,FALSE)</f>
        <v>60</v>
      </c>
      <c r="E215" s="2" t="s">
        <v>162</v>
      </c>
      <c r="F215" s="7">
        <v>43830</v>
      </c>
      <c r="G215" s="8">
        <f>VLOOKUP($B215,'[1]20 CR Data'!$A$6:$V$323,7,FALSE)</f>
        <v>21900</v>
      </c>
      <c r="H215" s="8">
        <f>VLOOKUP($B215,'[1]20 CR Data'!$A$6:$V$323,5,FALSE)</f>
        <v>21268</v>
      </c>
      <c r="I215" s="8">
        <f>VLOOKUP($B215,'[1]20 CR Data'!$A$6:$V$323,8,FALSE)</f>
        <v>11105</v>
      </c>
      <c r="J215" s="25"/>
      <c r="K215" s="9">
        <f t="shared" si="6"/>
        <v>0.97114155251141554</v>
      </c>
      <c r="L215" s="10">
        <f t="shared" si="7"/>
        <v>0.52</v>
      </c>
    </row>
    <row r="216" spans="1:12" x14ac:dyDescent="0.25">
      <c r="A216" s="23" t="s">
        <v>1304</v>
      </c>
      <c r="B216" s="6" t="s">
        <v>578</v>
      </c>
      <c r="C216" s="7">
        <f>VLOOKUP($B216,'[1]20 CR Data'!$A$6:$V$323,4,FALSE)</f>
        <v>44196</v>
      </c>
      <c r="D216" s="2">
        <f>VLOOKUP($B216,'[1]20 CR Data'!$A$6:$V$323,6,FALSE)</f>
        <v>27</v>
      </c>
      <c r="E216" s="2" t="s">
        <v>579</v>
      </c>
      <c r="F216" s="7">
        <v>44196</v>
      </c>
      <c r="G216" s="8">
        <f>VLOOKUP($B216,'[1]20 CR Data'!$A$6:$V$323,7,FALSE)</f>
        <v>9882</v>
      </c>
      <c r="H216" s="8">
        <f>VLOOKUP($B216,'[1]20 CR Data'!$A$6:$V$323,5,FALSE)</f>
        <v>9116</v>
      </c>
      <c r="I216" s="8">
        <f>VLOOKUP($B216,'[1]20 CR Data'!$A$6:$V$323,8,FALSE)</f>
        <v>5899</v>
      </c>
      <c r="J216" s="21"/>
      <c r="K216" s="9">
        <f t="shared" si="6"/>
        <v>0.92248532685691154</v>
      </c>
      <c r="L216" s="10">
        <f t="shared" si="7"/>
        <v>0.65</v>
      </c>
    </row>
    <row r="217" spans="1:12" x14ac:dyDescent="0.25">
      <c r="A217" s="23" t="s">
        <v>1071</v>
      </c>
      <c r="B217" s="6" t="s">
        <v>95</v>
      </c>
      <c r="C217" s="7">
        <f>VLOOKUP($B217,'[1]20 CR Data'!$A$6:$V$323,4,FALSE)</f>
        <v>44196</v>
      </c>
      <c r="D217" s="2">
        <f>VLOOKUP($B217,'[1]20 CR Data'!$A$6:$V$323,6,FALSE)</f>
        <v>77</v>
      </c>
      <c r="E217" s="2" t="s">
        <v>96</v>
      </c>
      <c r="F217" s="7">
        <v>44196</v>
      </c>
      <c r="G217" s="8">
        <f>VLOOKUP($B217,'[1]20 CR Data'!$A$6:$V$323,7,FALSE)</f>
        <v>28182</v>
      </c>
      <c r="H217" s="8">
        <f>VLOOKUP($B217,'[1]20 CR Data'!$A$6:$V$323,5,FALSE)</f>
        <v>26171</v>
      </c>
      <c r="I217" s="8">
        <f>VLOOKUP($B217,'[1]20 CR Data'!$A$6:$V$323,8,FALSE)</f>
        <v>11304</v>
      </c>
      <c r="J217" s="25"/>
      <c r="K217" s="9">
        <f t="shared" si="6"/>
        <v>0.92864239585551056</v>
      </c>
      <c r="L217" s="10">
        <f t="shared" si="7"/>
        <v>0.43</v>
      </c>
    </row>
    <row r="218" spans="1:12" x14ac:dyDescent="0.25">
      <c r="A218" s="23" t="s">
        <v>1264</v>
      </c>
      <c r="B218" s="6" t="s">
        <v>498</v>
      </c>
      <c r="C218" s="7">
        <f>VLOOKUP($B218,'[1]20 CR Data'!$A$6:$V$323,4,FALSE)</f>
        <v>44196</v>
      </c>
      <c r="D218" s="2">
        <f>VLOOKUP($B218,'[1]20 CR Data'!$A$6:$V$323,6,FALSE)</f>
        <v>70</v>
      </c>
      <c r="E218" s="2" t="s">
        <v>499</v>
      </c>
      <c r="F218" s="7">
        <v>44196</v>
      </c>
      <c r="G218" s="8">
        <f>VLOOKUP($B218,'[1]20 CR Data'!$A$6:$V$323,7,FALSE)</f>
        <v>27264</v>
      </c>
      <c r="H218" s="8">
        <f>VLOOKUP($B218,'[1]20 CR Data'!$A$6:$V$323,5,FALSE)</f>
        <v>18019</v>
      </c>
      <c r="I218" s="8">
        <f>VLOOKUP($B218,'[1]20 CR Data'!$A$6:$V$323,8,FALSE)</f>
        <v>10323</v>
      </c>
      <c r="J218" s="21">
        <v>2270</v>
      </c>
      <c r="K218" s="9">
        <f t="shared" si="6"/>
        <v>0.66090815727699526</v>
      </c>
      <c r="L218" s="10">
        <f t="shared" si="7"/>
        <v>0.56999999999999995</v>
      </c>
    </row>
    <row r="219" spans="1:12" x14ac:dyDescent="0.25">
      <c r="A219" s="23" t="s">
        <v>1231</v>
      </c>
      <c r="B219" s="6">
        <v>20751</v>
      </c>
      <c r="C219" s="7">
        <f>VLOOKUP($B219,'[1]20 CR Data'!$A$6:$V$323,4,FALSE)</f>
        <v>44196</v>
      </c>
      <c r="D219" s="2">
        <f>VLOOKUP($B219,'[1]20 CR Data'!$A$6:$V$323,6,FALSE)</f>
        <v>86</v>
      </c>
      <c r="E219" s="2" t="s">
        <v>433</v>
      </c>
      <c r="F219" s="7">
        <v>44196</v>
      </c>
      <c r="G219" s="8">
        <f>VLOOKUP($B219,'[1]20 CR Data'!$A$6:$V$323,7,FALSE)</f>
        <v>31476</v>
      </c>
      <c r="H219" s="8">
        <f>VLOOKUP($B219,'[1]20 CR Data'!$A$6:$V$323,5,FALSE)</f>
        <v>23753</v>
      </c>
      <c r="I219" s="8">
        <f>VLOOKUP($B219,'[1]20 CR Data'!$A$6:$V$323,8,FALSE)</f>
        <v>19709</v>
      </c>
      <c r="J219" s="21">
        <v>2275</v>
      </c>
      <c r="K219" s="9">
        <f t="shared" si="6"/>
        <v>0.75463845469564117</v>
      </c>
      <c r="L219" s="10">
        <f t="shared" si="7"/>
        <v>0.83</v>
      </c>
    </row>
    <row r="220" spans="1:12" x14ac:dyDescent="0.25">
      <c r="A220" s="23" t="s">
        <v>1190</v>
      </c>
      <c r="B220" s="6" t="s">
        <v>348</v>
      </c>
      <c r="C220" s="7">
        <f>VLOOKUP($B220,'[1]20 CR Data'!$A$6:$V$323,4,FALSE)</f>
        <v>44196</v>
      </c>
      <c r="D220" s="2">
        <f>VLOOKUP($B220,'[1]20 CR Data'!$A$6:$V$323,6,FALSE)</f>
        <v>71</v>
      </c>
      <c r="E220" s="2" t="s">
        <v>349</v>
      </c>
      <c r="F220" s="7">
        <v>44196</v>
      </c>
      <c r="G220" s="8">
        <f>VLOOKUP($B220,'[1]20 CR Data'!$A$6:$V$323,7,FALSE)</f>
        <v>25986</v>
      </c>
      <c r="H220" s="8">
        <f>VLOOKUP($B220,'[1]20 CR Data'!$A$6:$V$323,5,FALSE)</f>
        <v>16815</v>
      </c>
      <c r="I220" s="8">
        <f>VLOOKUP($B220,'[1]20 CR Data'!$A$6:$V$323,8,FALSE)</f>
        <v>12017</v>
      </c>
      <c r="J220" s="21">
        <v>1019</v>
      </c>
      <c r="K220" s="9">
        <f t="shared" si="6"/>
        <v>0.6470791964904179</v>
      </c>
      <c r="L220" s="10">
        <f t="shared" si="7"/>
        <v>0.71</v>
      </c>
    </row>
    <row r="221" spans="1:12" x14ac:dyDescent="0.25">
      <c r="A221" s="23" t="s">
        <v>1309</v>
      </c>
      <c r="B221" s="6" t="s">
        <v>588</v>
      </c>
      <c r="C221" s="7">
        <f>VLOOKUP($B221,'[1]20 CR Data'!$A$6:$V$323,4,FALSE)</f>
        <v>44196</v>
      </c>
      <c r="D221" s="2">
        <f>VLOOKUP($B221,'[1]20 CR Data'!$A$6:$V$323,6,FALSE)</f>
        <v>122</v>
      </c>
      <c r="E221" s="2" t="s">
        <v>589</v>
      </c>
      <c r="F221" s="7">
        <v>44196</v>
      </c>
      <c r="G221" s="8">
        <f>VLOOKUP($B221,'[1]20 CR Data'!$A$6:$V$323,7,FALSE)</f>
        <v>44652</v>
      </c>
      <c r="H221" s="8">
        <f>VLOOKUP($B221,'[1]20 CR Data'!$A$6:$V$323,5,FALSE)</f>
        <v>38475</v>
      </c>
      <c r="I221" s="8">
        <f>VLOOKUP($B221,'[1]20 CR Data'!$A$6:$V$323,8,FALSE)</f>
        <v>18060</v>
      </c>
      <c r="J221" s="21">
        <v>1584</v>
      </c>
      <c r="K221" s="9">
        <f t="shared" si="6"/>
        <v>0.86166353130878792</v>
      </c>
      <c r="L221" s="10">
        <f t="shared" si="7"/>
        <v>0.47</v>
      </c>
    </row>
    <row r="222" spans="1:12" x14ac:dyDescent="0.25">
      <c r="A222" s="23" t="s">
        <v>1255</v>
      </c>
      <c r="B222" s="6" t="s">
        <v>480</v>
      </c>
      <c r="C222" s="7">
        <f>VLOOKUP($B222,'[1]20 CR Data'!$A$6:$V$323,4,FALSE)</f>
        <v>44196</v>
      </c>
      <c r="D222" s="2">
        <f>VLOOKUP($B222,'[1]20 CR Data'!$A$6:$V$323,6,FALSE)</f>
        <v>50</v>
      </c>
      <c r="E222" s="2" t="s">
        <v>481</v>
      </c>
      <c r="F222" s="7">
        <v>44196</v>
      </c>
      <c r="G222" s="8">
        <f>VLOOKUP($B222,'[1]20 CR Data'!$A$6:$V$323,7,FALSE)</f>
        <v>18300</v>
      </c>
      <c r="H222" s="8">
        <f>VLOOKUP($B222,'[1]20 CR Data'!$A$6:$V$323,5,FALSE)</f>
        <v>15190</v>
      </c>
      <c r="I222" s="8">
        <f>VLOOKUP($B222,'[1]20 CR Data'!$A$6:$V$323,8,FALSE)</f>
        <v>7060</v>
      </c>
      <c r="J222" s="21">
        <v>2057</v>
      </c>
      <c r="K222" s="9">
        <f t="shared" si="6"/>
        <v>0.83005464480874314</v>
      </c>
      <c r="L222" s="10">
        <f t="shared" si="7"/>
        <v>0.46</v>
      </c>
    </row>
    <row r="223" spans="1:12" x14ac:dyDescent="0.25">
      <c r="A223" s="23" t="s">
        <v>1194</v>
      </c>
      <c r="B223" s="6" t="s">
        <v>356</v>
      </c>
      <c r="C223" s="7">
        <f>VLOOKUP($B223,'[1]20 CR Data'!$A$6:$V$323,4,FALSE)</f>
        <v>44196</v>
      </c>
      <c r="D223" s="2">
        <f>VLOOKUP($B223,'[1]20 CR Data'!$A$6:$V$323,6,FALSE)</f>
        <v>60</v>
      </c>
      <c r="E223" s="2" t="s">
        <v>357</v>
      </c>
      <c r="F223" s="7">
        <v>44196</v>
      </c>
      <c r="G223" s="8">
        <f>VLOOKUP($B223,'[1]20 CR Data'!$A$6:$V$323,7,FALSE)</f>
        <v>21960</v>
      </c>
      <c r="H223" s="8">
        <f>VLOOKUP($B223,'[1]20 CR Data'!$A$6:$V$323,5,FALSE)</f>
        <v>19014</v>
      </c>
      <c r="I223" s="8">
        <f>VLOOKUP($B223,'[1]20 CR Data'!$A$6:$V$323,8,FALSE)</f>
        <v>9297</v>
      </c>
      <c r="J223" s="21">
        <v>1231</v>
      </c>
      <c r="K223" s="9">
        <f t="shared" si="6"/>
        <v>0.86584699453551917</v>
      </c>
      <c r="L223" s="10">
        <f t="shared" si="7"/>
        <v>0.49</v>
      </c>
    </row>
    <row r="224" spans="1:12" x14ac:dyDescent="0.25">
      <c r="A224" s="23" t="s">
        <v>1263</v>
      </c>
      <c r="B224" s="6" t="s">
        <v>496</v>
      </c>
      <c r="C224" s="7">
        <f>VLOOKUP($B224,'[1]20 CR Data'!$A$6:$V$323,4,FALSE)</f>
        <v>44196</v>
      </c>
      <c r="D224" s="2">
        <f>VLOOKUP($B224,'[1]20 CR Data'!$A$6:$V$323,6,FALSE)</f>
        <v>43</v>
      </c>
      <c r="E224" s="2" t="s">
        <v>497</v>
      </c>
      <c r="F224" s="7">
        <v>44196</v>
      </c>
      <c r="G224" s="8">
        <f>VLOOKUP($B224,'[1]20 CR Data'!$A$6:$V$323,7,FALSE)</f>
        <v>15738</v>
      </c>
      <c r="H224" s="8">
        <f>VLOOKUP($B224,'[1]20 CR Data'!$A$6:$V$323,5,FALSE)</f>
        <v>13706</v>
      </c>
      <c r="I224" s="8">
        <f>VLOOKUP($B224,'[1]20 CR Data'!$A$6:$V$323,8,FALSE)</f>
        <v>6979</v>
      </c>
      <c r="J224" s="21">
        <v>980</v>
      </c>
      <c r="K224" s="9">
        <f t="shared" si="6"/>
        <v>0.87088575422544157</v>
      </c>
      <c r="L224" s="10">
        <f t="shared" si="7"/>
        <v>0.51</v>
      </c>
    </row>
    <row r="225" spans="1:12" x14ac:dyDescent="0.25">
      <c r="A225" s="23" t="s">
        <v>1204</v>
      </c>
      <c r="B225" s="6" t="s">
        <v>378</v>
      </c>
      <c r="C225" s="7">
        <f>VLOOKUP($B225,'[1]20 CR Data'!$A$6:$V$323,4,FALSE)</f>
        <v>44196</v>
      </c>
      <c r="D225" s="2">
        <f>VLOOKUP($B225,'[1]20 CR Data'!$A$6:$V$323,6,FALSE)</f>
        <v>45</v>
      </c>
      <c r="E225" s="2" t="s">
        <v>379</v>
      </c>
      <c r="F225" s="7">
        <v>44196</v>
      </c>
      <c r="G225" s="8">
        <f>VLOOKUP($B225,'[1]20 CR Data'!$A$6:$V$323,7,FALSE)</f>
        <v>16470</v>
      </c>
      <c r="H225" s="8">
        <f>VLOOKUP($B225,'[1]20 CR Data'!$A$6:$V$323,5,FALSE)</f>
        <v>15242</v>
      </c>
      <c r="I225" s="8">
        <f>VLOOKUP($B225,'[1]20 CR Data'!$A$6:$V$323,8,FALSE)</f>
        <v>9791</v>
      </c>
      <c r="J225" s="21">
        <v>3090</v>
      </c>
      <c r="K225" s="9">
        <f t="shared" si="6"/>
        <v>0.92544019429265334</v>
      </c>
      <c r="L225" s="10">
        <f t="shared" si="7"/>
        <v>0.64</v>
      </c>
    </row>
    <row r="226" spans="1:12" x14ac:dyDescent="0.25">
      <c r="A226" s="23" t="s">
        <v>1150</v>
      </c>
      <c r="B226" s="6" t="s">
        <v>266</v>
      </c>
      <c r="C226" s="7">
        <f>VLOOKUP($B226,'[1]20 CR Data'!$A$6:$V$323,4,FALSE)</f>
        <v>44196</v>
      </c>
      <c r="D226" s="2">
        <f>VLOOKUP($B226,'[1]20 CR Data'!$A$6:$V$323,6,FALSE)</f>
        <v>45</v>
      </c>
      <c r="E226" s="2" t="s">
        <v>267</v>
      </c>
      <c r="F226" s="7">
        <v>44196</v>
      </c>
      <c r="G226" s="8">
        <f>VLOOKUP($B226,'[1]20 CR Data'!$A$6:$V$323,7,FALSE)</f>
        <v>16470</v>
      </c>
      <c r="H226" s="8">
        <f>VLOOKUP($B226,'[1]20 CR Data'!$A$6:$V$323,5,FALSE)</f>
        <v>15012</v>
      </c>
      <c r="I226" s="8">
        <f>VLOOKUP($B226,'[1]20 CR Data'!$A$6:$V$323,8,FALSE)</f>
        <v>13949</v>
      </c>
      <c r="J226" s="21"/>
      <c r="K226" s="9">
        <f t="shared" si="6"/>
        <v>0.91147540983606556</v>
      </c>
      <c r="L226" s="10">
        <f t="shared" si="7"/>
        <v>0.93</v>
      </c>
    </row>
    <row r="227" spans="1:12" x14ac:dyDescent="0.25">
      <c r="A227" s="23" t="s">
        <v>1281</v>
      </c>
      <c r="B227" s="6" t="s">
        <v>532</v>
      </c>
      <c r="C227" s="7">
        <f>VLOOKUP($B227,'[1]20 CR Data'!$A$6:$V$323,4,FALSE)</f>
        <v>44196</v>
      </c>
      <c r="D227" s="2">
        <f>VLOOKUP($B227,'[1]20 CR Data'!$A$6:$V$323,6,FALSE)</f>
        <v>45</v>
      </c>
      <c r="E227" s="2" t="s">
        <v>533</v>
      </c>
      <c r="F227" s="7">
        <v>44196</v>
      </c>
      <c r="G227" s="8">
        <f>VLOOKUP($B227,'[1]20 CR Data'!$A$6:$V$323,7,FALSE)</f>
        <v>16470</v>
      </c>
      <c r="H227" s="8">
        <f>VLOOKUP($B227,'[1]20 CR Data'!$A$6:$V$323,5,FALSE)</f>
        <v>13136</v>
      </c>
      <c r="I227" s="8">
        <f>VLOOKUP($B227,'[1]20 CR Data'!$A$6:$V$323,8,FALSE)</f>
        <v>4502</v>
      </c>
      <c r="J227" s="21">
        <v>3850</v>
      </c>
      <c r="K227" s="9">
        <f t="shared" si="6"/>
        <v>0.79757134183363687</v>
      </c>
      <c r="L227" s="10">
        <f t="shared" si="7"/>
        <v>0.34</v>
      </c>
    </row>
    <row r="228" spans="1:12" x14ac:dyDescent="0.25">
      <c r="A228" s="23" t="s">
        <v>1236</v>
      </c>
      <c r="B228" s="6" t="s">
        <v>442</v>
      </c>
      <c r="C228" s="7">
        <f>VLOOKUP($B228,'[1]20 CR Data'!$A$6:$V$323,4,FALSE)</f>
        <v>44196</v>
      </c>
      <c r="D228" s="2">
        <f>VLOOKUP($B228,'[1]20 CR Data'!$A$6:$V$323,6,FALSE)</f>
        <v>60</v>
      </c>
      <c r="E228" s="2" t="s">
        <v>443</v>
      </c>
      <c r="F228" s="7">
        <v>44196</v>
      </c>
      <c r="G228" s="8">
        <f>VLOOKUP($B228,'[1]20 CR Data'!$A$6:$V$323,7,FALSE)</f>
        <v>21960</v>
      </c>
      <c r="H228" s="8">
        <f>VLOOKUP($B228,'[1]20 CR Data'!$A$6:$V$323,5,FALSE)</f>
        <v>13710</v>
      </c>
      <c r="I228" s="8">
        <f>VLOOKUP($B228,'[1]20 CR Data'!$A$6:$V$323,8,FALSE)</f>
        <v>7834</v>
      </c>
      <c r="J228" s="21">
        <v>3837</v>
      </c>
      <c r="K228" s="9">
        <f t="shared" si="6"/>
        <v>0.62431693989071035</v>
      </c>
      <c r="L228" s="10">
        <f t="shared" si="7"/>
        <v>0.56999999999999995</v>
      </c>
    </row>
    <row r="229" spans="1:12" x14ac:dyDescent="0.25">
      <c r="A229" s="23" t="s">
        <v>1299</v>
      </c>
      <c r="B229" s="6" t="s">
        <v>568</v>
      </c>
      <c r="C229" s="7">
        <f>VLOOKUP($B229,'[1]20 CR Data'!$A$6:$V$323,4,FALSE)</f>
        <v>44196</v>
      </c>
      <c r="D229" s="2">
        <f>VLOOKUP($B229,'[1]20 CR Data'!$A$6:$V$323,6,FALSE)</f>
        <v>60</v>
      </c>
      <c r="E229" s="2" t="s">
        <v>569</v>
      </c>
      <c r="F229" s="7">
        <v>44196</v>
      </c>
      <c r="G229" s="8">
        <f>VLOOKUP($B229,'[1]20 CR Data'!$A$6:$V$323,7,FALSE)</f>
        <v>21960</v>
      </c>
      <c r="H229" s="8">
        <f>VLOOKUP($B229,'[1]20 CR Data'!$A$6:$V$323,5,FALSE)</f>
        <v>16188</v>
      </c>
      <c r="I229" s="8">
        <f>VLOOKUP($B229,'[1]20 CR Data'!$A$6:$V$323,8,FALSE)</f>
        <v>11196</v>
      </c>
      <c r="J229" s="21">
        <v>1873</v>
      </c>
      <c r="K229" s="9">
        <f t="shared" si="6"/>
        <v>0.73715846994535517</v>
      </c>
      <c r="L229" s="10">
        <f t="shared" si="7"/>
        <v>0.69</v>
      </c>
    </row>
    <row r="230" spans="1:12" x14ac:dyDescent="0.25">
      <c r="A230" s="35" t="s">
        <v>1323</v>
      </c>
      <c r="B230" s="6" t="s">
        <v>32</v>
      </c>
      <c r="C230" s="7">
        <f>VLOOKUP($B230,'[1]20 CR Data'!$A$6:$V$323,4,FALSE)</f>
        <v>43830</v>
      </c>
      <c r="D230" s="2">
        <f>VLOOKUP($B230,'[1]20 CR Data'!$A$6:$V$323,6,FALSE)</f>
        <v>42</v>
      </c>
      <c r="E230" s="2" t="s">
        <v>33</v>
      </c>
      <c r="F230" s="7">
        <v>43830</v>
      </c>
      <c r="G230" s="8">
        <f>VLOOKUP($B230,'[1]20 CR Data'!$A$6:$V$323,7,FALSE)</f>
        <v>15330</v>
      </c>
      <c r="H230" s="8">
        <f>VLOOKUP($B230,'[1]20 CR Data'!$A$6:$V$323,5,FALSE)</f>
        <v>13400</v>
      </c>
      <c r="I230" s="8">
        <f>VLOOKUP($B230,'[1]20 CR Data'!$A$6:$V$323,8,FALSE)</f>
        <v>8123</v>
      </c>
      <c r="J230" s="25"/>
      <c r="K230" s="9">
        <f t="shared" si="6"/>
        <v>0.87410306588388775</v>
      </c>
      <c r="L230" s="10">
        <f t="shared" si="7"/>
        <v>0.61</v>
      </c>
    </row>
    <row r="231" spans="1:12" x14ac:dyDescent="0.25">
      <c r="A231" s="23" t="s">
        <v>1252</v>
      </c>
      <c r="B231" s="6" t="s">
        <v>474</v>
      </c>
      <c r="C231" s="7">
        <f>VLOOKUP($B231,'[1]20 CR Data'!$A$6:$V$323,4,FALSE)</f>
        <v>44196</v>
      </c>
      <c r="D231" s="2">
        <f>VLOOKUP($B231,'[1]20 CR Data'!$A$6:$V$323,6,FALSE)</f>
        <v>151</v>
      </c>
      <c r="E231" s="2" t="s">
        <v>475</v>
      </c>
      <c r="F231" s="7">
        <v>44196</v>
      </c>
      <c r="G231" s="8">
        <f>VLOOKUP($B231,'[1]20 CR Data'!$A$6:$V$323,7,FALSE)</f>
        <v>55266</v>
      </c>
      <c r="H231" s="8">
        <f>VLOOKUP($B231,'[1]20 CR Data'!$A$6:$V$323,5,FALSE)</f>
        <v>43772</v>
      </c>
      <c r="I231" s="8">
        <f>VLOOKUP($B231,'[1]20 CR Data'!$A$6:$V$323,8,FALSE)</f>
        <v>28521</v>
      </c>
      <c r="J231" s="21">
        <v>7698</v>
      </c>
      <c r="K231" s="9">
        <f t="shared" si="6"/>
        <v>0.79202402924040094</v>
      </c>
      <c r="L231" s="10">
        <f t="shared" si="7"/>
        <v>0.65</v>
      </c>
    </row>
    <row r="232" spans="1:12" x14ac:dyDescent="0.25">
      <c r="A232" s="23" t="s">
        <v>1280</v>
      </c>
      <c r="B232" s="6" t="s">
        <v>530</v>
      </c>
      <c r="C232" s="7">
        <f>VLOOKUP($B232,'[1]20 CR Data'!$A$6:$V$323,4,FALSE)</f>
        <v>44196</v>
      </c>
      <c r="D232" s="2">
        <f>VLOOKUP($B232,'[1]20 CR Data'!$A$6:$V$323,6,FALSE)</f>
        <v>84</v>
      </c>
      <c r="E232" s="2" t="s">
        <v>531</v>
      </c>
      <c r="F232" s="7">
        <v>44196</v>
      </c>
      <c r="G232" s="8">
        <f>VLOOKUP($B232,'[1]20 CR Data'!$A$6:$V$323,7,FALSE)</f>
        <v>30744</v>
      </c>
      <c r="H232" s="8">
        <f>VLOOKUP($B232,'[1]20 CR Data'!$A$6:$V$323,5,FALSE)</f>
        <v>21852</v>
      </c>
      <c r="I232" s="8">
        <f>VLOOKUP($B232,'[1]20 CR Data'!$A$6:$V$323,8,FALSE)</f>
        <v>5927</v>
      </c>
      <c r="J232" s="21">
        <v>5673</v>
      </c>
      <c r="K232" s="9">
        <f t="shared" si="6"/>
        <v>0.71077283372365341</v>
      </c>
      <c r="L232" s="10">
        <f t="shared" si="7"/>
        <v>0.27</v>
      </c>
    </row>
    <row r="233" spans="1:12" x14ac:dyDescent="0.25">
      <c r="A233" s="23" t="s">
        <v>1121</v>
      </c>
      <c r="B233" s="6" t="s">
        <v>201</v>
      </c>
      <c r="C233" s="7">
        <f>VLOOKUP($B233,'[1]20 CR Data'!$A$6:$V$323,4,FALSE)</f>
        <v>44196</v>
      </c>
      <c r="D233" s="2">
        <f>VLOOKUP($B233,'[1]20 CR Data'!$A$6:$V$323,6,FALSE)</f>
        <v>60</v>
      </c>
      <c r="E233" s="2" t="s">
        <v>202</v>
      </c>
      <c r="F233" s="7">
        <v>44196</v>
      </c>
      <c r="G233" s="8">
        <f>VLOOKUP($B233,'[1]20 CR Data'!$A$6:$V$323,7,FALSE)</f>
        <v>21960</v>
      </c>
      <c r="H233" s="8">
        <f>VLOOKUP($B233,'[1]20 CR Data'!$A$6:$V$323,5,FALSE)</f>
        <v>18525</v>
      </c>
      <c r="I233" s="8">
        <f>VLOOKUP($B233,'[1]20 CR Data'!$A$6:$V$323,8,FALSE)</f>
        <v>10609</v>
      </c>
      <c r="J233" s="21">
        <v>3077</v>
      </c>
      <c r="K233" s="9">
        <f t="shared" si="6"/>
        <v>0.84357923497267762</v>
      </c>
      <c r="L233" s="10">
        <f t="shared" si="7"/>
        <v>0.56999999999999995</v>
      </c>
    </row>
    <row r="234" spans="1:12" x14ac:dyDescent="0.25">
      <c r="A234" s="23" t="s">
        <v>1073</v>
      </c>
      <c r="B234" s="6" t="s">
        <v>99</v>
      </c>
      <c r="C234" s="7">
        <f>VLOOKUP($B234,'[1]20 CR Data'!$A$6:$V$323,4,FALSE)</f>
        <v>44196</v>
      </c>
      <c r="D234" s="2">
        <f>VLOOKUP($B234,'[1]20 CR Data'!$A$6:$V$323,6,FALSE)</f>
        <v>140</v>
      </c>
      <c r="E234" s="2" t="s">
        <v>100</v>
      </c>
      <c r="F234" s="7">
        <v>44196</v>
      </c>
      <c r="G234" s="8">
        <f>VLOOKUP($B234,'[1]20 CR Data'!$A$6:$V$323,7,FALSE)</f>
        <v>51240</v>
      </c>
      <c r="H234" s="8">
        <f>VLOOKUP($B234,'[1]20 CR Data'!$A$6:$V$323,5,FALSE)</f>
        <v>33006</v>
      </c>
      <c r="I234" s="8">
        <f>VLOOKUP($B234,'[1]20 CR Data'!$A$6:$V$323,8,FALSE)</f>
        <v>24757</v>
      </c>
      <c r="J234" s="21">
        <v>3321</v>
      </c>
      <c r="K234" s="9">
        <f t="shared" si="6"/>
        <v>0.64414519906323187</v>
      </c>
      <c r="L234" s="10">
        <f t="shared" si="7"/>
        <v>0.75</v>
      </c>
    </row>
    <row r="235" spans="1:12" x14ac:dyDescent="0.25">
      <c r="A235" s="23" t="s">
        <v>1159</v>
      </c>
      <c r="B235" s="6" t="s">
        <v>286</v>
      </c>
      <c r="C235" s="7">
        <f>VLOOKUP($B235,'[1]20 CR Data'!$A$6:$V$323,4,FALSE)</f>
        <v>44196</v>
      </c>
      <c r="D235" s="2">
        <f>VLOOKUP($B235,'[1]20 CR Data'!$A$6:$V$323,6,FALSE)</f>
        <v>36</v>
      </c>
      <c r="E235" s="2" t="s">
        <v>287</v>
      </c>
      <c r="F235" s="7">
        <v>44196</v>
      </c>
      <c r="G235" s="8">
        <f>VLOOKUP($B235,'[1]20 CR Data'!$A$6:$V$323,7,FALSE)</f>
        <v>13176</v>
      </c>
      <c r="H235" s="8">
        <f>VLOOKUP($B235,'[1]20 CR Data'!$A$6:$V$323,5,FALSE)</f>
        <v>11694</v>
      </c>
      <c r="I235" s="8">
        <f>VLOOKUP($B235,'[1]20 CR Data'!$A$6:$V$323,8,FALSE)</f>
        <v>6192</v>
      </c>
      <c r="J235" s="21">
        <v>446</v>
      </c>
      <c r="K235" s="9">
        <f t="shared" si="6"/>
        <v>0.88752276867030966</v>
      </c>
      <c r="L235" s="10">
        <f t="shared" si="7"/>
        <v>0.53</v>
      </c>
    </row>
    <row r="236" spans="1:12" x14ac:dyDescent="0.25">
      <c r="A236" s="23" t="s">
        <v>1221</v>
      </c>
      <c r="B236" s="6" t="s">
        <v>414</v>
      </c>
      <c r="C236" s="7">
        <f>VLOOKUP($B236,'[1]20 CR Data'!$A$6:$V$323,4,FALSE)</f>
        <v>44196</v>
      </c>
      <c r="D236" s="2">
        <f>VLOOKUP($B236,'[1]20 CR Data'!$A$6:$V$323,6,FALSE)</f>
        <v>80</v>
      </c>
      <c r="E236" s="2" t="s">
        <v>415</v>
      </c>
      <c r="F236" s="7">
        <v>44196</v>
      </c>
      <c r="G236" s="8">
        <f>VLOOKUP($B236,'[1]20 CR Data'!$A$6:$V$323,7,FALSE)</f>
        <v>30195</v>
      </c>
      <c r="H236" s="8">
        <f>VLOOKUP($B236,'[1]20 CR Data'!$A$6:$V$323,5,FALSE)</f>
        <v>24364</v>
      </c>
      <c r="I236" s="8">
        <f>VLOOKUP($B236,'[1]20 CR Data'!$A$6:$V$323,8,FALSE)</f>
        <v>12503</v>
      </c>
      <c r="J236" s="21">
        <v>3922</v>
      </c>
      <c r="K236" s="9">
        <f t="shared" si="6"/>
        <v>0.80688855770822987</v>
      </c>
      <c r="L236" s="10">
        <f t="shared" si="7"/>
        <v>0.51</v>
      </c>
    </row>
    <row r="237" spans="1:12" x14ac:dyDescent="0.25">
      <c r="A237" s="23" t="s">
        <v>1090</v>
      </c>
      <c r="B237" s="6" t="s">
        <v>133</v>
      </c>
      <c r="C237" s="7">
        <f>VLOOKUP($B237,'[1]20 CR Data'!$A$6:$V$323,4,FALSE)</f>
        <v>44196</v>
      </c>
      <c r="D237" s="2">
        <f>VLOOKUP($B237,'[1]20 CR Data'!$A$6:$V$323,6,FALSE)</f>
        <v>102</v>
      </c>
      <c r="E237" s="2" t="s">
        <v>134</v>
      </c>
      <c r="F237" s="7">
        <v>44196</v>
      </c>
      <c r="G237" s="8">
        <f>VLOOKUP($B237,'[1]20 CR Data'!$A$6:$V$323,7,FALSE)</f>
        <v>37332</v>
      </c>
      <c r="H237" s="8">
        <f>VLOOKUP($B237,'[1]20 CR Data'!$A$6:$V$323,5,FALSE)</f>
        <v>25900</v>
      </c>
      <c r="I237" s="8">
        <f>VLOOKUP($B237,'[1]20 CR Data'!$A$6:$V$323,8,FALSE)</f>
        <v>18096</v>
      </c>
      <c r="J237" s="21">
        <v>2525</v>
      </c>
      <c r="K237" s="9">
        <f t="shared" si="6"/>
        <v>0.69377477767063112</v>
      </c>
      <c r="L237" s="10">
        <f t="shared" si="7"/>
        <v>0.7</v>
      </c>
    </row>
    <row r="238" spans="1:12" x14ac:dyDescent="0.25">
      <c r="A238" s="23" t="s">
        <v>1318</v>
      </c>
      <c r="B238" s="6" t="s">
        <v>606</v>
      </c>
      <c r="C238" s="7">
        <f>VLOOKUP($B238,'[1]20 CR Data'!$A$6:$V$323,4,FALSE)</f>
        <v>44196</v>
      </c>
      <c r="D238" s="2">
        <f>VLOOKUP($B238,'[1]20 CR Data'!$A$6:$V$323,6,FALSE)</f>
        <v>37</v>
      </c>
      <c r="E238" s="2" t="s">
        <v>607</v>
      </c>
      <c r="F238" s="7">
        <v>44196</v>
      </c>
      <c r="G238" s="8">
        <f>VLOOKUP($B238,'[1]20 CR Data'!$A$6:$V$323,7,FALSE)</f>
        <v>13542</v>
      </c>
      <c r="H238" s="8">
        <f>VLOOKUP($B238,'[1]20 CR Data'!$A$6:$V$323,5,FALSE)</f>
        <v>9711</v>
      </c>
      <c r="I238" s="8">
        <f>VLOOKUP($B238,'[1]20 CR Data'!$A$6:$V$323,8,FALSE)</f>
        <v>5537</v>
      </c>
      <c r="J238" s="21"/>
      <c r="K238" s="9">
        <f t="shared" si="6"/>
        <v>0.71710234824988928</v>
      </c>
      <c r="L238" s="10">
        <f t="shared" si="7"/>
        <v>0.56999999999999995</v>
      </c>
    </row>
    <row r="239" spans="1:12" x14ac:dyDescent="0.25">
      <c r="A239" s="23" t="s">
        <v>1172</v>
      </c>
      <c r="B239" s="6" t="s">
        <v>312</v>
      </c>
      <c r="C239" s="7">
        <f>VLOOKUP($B239,'[1]20 CR Data'!$A$6:$V$323,4,FALSE)</f>
        <v>44196</v>
      </c>
      <c r="D239" s="2">
        <f>VLOOKUP($B239,'[1]20 CR Data'!$A$6:$V$323,6,FALSE)</f>
        <v>81</v>
      </c>
      <c r="E239" s="2" t="s">
        <v>313</v>
      </c>
      <c r="F239" s="7">
        <v>44196</v>
      </c>
      <c r="G239" s="8">
        <f>VLOOKUP($B239,'[1]20 CR Data'!$A$6:$V$323,7,FALSE)</f>
        <v>29646</v>
      </c>
      <c r="H239" s="8">
        <f>VLOOKUP($B239,'[1]20 CR Data'!$A$6:$V$323,5,FALSE)</f>
        <v>25129</v>
      </c>
      <c r="I239" s="8">
        <f>VLOOKUP($B239,'[1]20 CR Data'!$A$6:$V$323,8,FALSE)</f>
        <v>19002</v>
      </c>
      <c r="J239" s="21">
        <v>1789</v>
      </c>
      <c r="K239" s="9">
        <f t="shared" si="6"/>
        <v>0.84763543142413811</v>
      </c>
      <c r="L239" s="10">
        <f t="shared" si="7"/>
        <v>0.76</v>
      </c>
    </row>
    <row r="240" spans="1:12" x14ac:dyDescent="0.25">
      <c r="A240" s="23" t="s">
        <v>1267</v>
      </c>
      <c r="B240" s="6" t="s">
        <v>504</v>
      </c>
      <c r="C240" s="7">
        <f>VLOOKUP($B240,'[1]20 CR Data'!$A$6:$V$323,4,FALSE)</f>
        <v>44196</v>
      </c>
      <c r="D240" s="2">
        <f>VLOOKUP($B240,'[1]20 CR Data'!$A$6:$V$323,6,FALSE)</f>
        <v>23</v>
      </c>
      <c r="E240" s="2" t="s">
        <v>505</v>
      </c>
      <c r="F240" s="7">
        <v>44196</v>
      </c>
      <c r="G240" s="8">
        <f>VLOOKUP($B240,'[1]20 CR Data'!$A$6:$V$323,7,FALSE)</f>
        <v>8418</v>
      </c>
      <c r="H240" s="8">
        <f>VLOOKUP($B240,'[1]20 CR Data'!$A$6:$V$323,5,FALSE)</f>
        <v>7016</v>
      </c>
      <c r="I240" s="8">
        <f>VLOOKUP($B240,'[1]20 CR Data'!$A$6:$V$323,8,FALSE)</f>
        <v>3066</v>
      </c>
      <c r="J240" s="21"/>
      <c r="K240" s="9">
        <f t="shared" si="6"/>
        <v>0.83345212639581845</v>
      </c>
      <c r="L240" s="10">
        <f t="shared" si="7"/>
        <v>0.44</v>
      </c>
    </row>
    <row r="241" spans="1:12" x14ac:dyDescent="0.25">
      <c r="A241" s="23" t="s">
        <v>1197</v>
      </c>
      <c r="B241" s="6" t="s">
        <v>364</v>
      </c>
      <c r="C241" s="7">
        <f>VLOOKUP($B241,'[1]20 CR Data'!$A$6:$V$323,4,FALSE)</f>
        <v>44196</v>
      </c>
      <c r="D241" s="2">
        <f>VLOOKUP($B241,'[1]20 CR Data'!$A$6:$V$323,6,FALSE)</f>
        <v>40</v>
      </c>
      <c r="E241" s="2" t="s">
        <v>365</v>
      </c>
      <c r="F241" s="7">
        <v>44196</v>
      </c>
      <c r="G241" s="8">
        <f>VLOOKUP($B241,'[1]20 CR Data'!$A$6:$V$323,7,FALSE)</f>
        <v>14640</v>
      </c>
      <c r="H241" s="8">
        <f>VLOOKUP($B241,'[1]20 CR Data'!$A$6:$V$323,5,FALSE)</f>
        <v>11444</v>
      </c>
      <c r="I241" s="8">
        <f>VLOOKUP($B241,'[1]20 CR Data'!$A$6:$V$323,8,FALSE)</f>
        <v>8966</v>
      </c>
      <c r="J241" s="21">
        <v>1057</v>
      </c>
      <c r="K241" s="9">
        <f t="shared" si="6"/>
        <v>0.78169398907103826</v>
      </c>
      <c r="L241" s="10">
        <f t="shared" si="7"/>
        <v>0.78</v>
      </c>
    </row>
    <row r="242" spans="1:12" x14ac:dyDescent="0.25">
      <c r="A242" s="23" t="s">
        <v>1034</v>
      </c>
      <c r="B242" s="6" t="s">
        <v>16</v>
      </c>
      <c r="C242" s="7">
        <f>VLOOKUP($B242,'[1]20 CR Data'!$A$6:$V$323,4,FALSE)</f>
        <v>44196</v>
      </c>
      <c r="D242" s="2">
        <f>VLOOKUP($B242,'[1]20 CR Data'!$A$6:$V$323,6,FALSE)</f>
        <v>45</v>
      </c>
      <c r="E242" s="2" t="s">
        <v>17</v>
      </c>
      <c r="F242" s="7">
        <v>44196</v>
      </c>
      <c r="G242" s="8">
        <f>VLOOKUP($B242,'[1]20 CR Data'!$A$6:$V$323,7,FALSE)</f>
        <v>16470</v>
      </c>
      <c r="H242" s="8">
        <f>VLOOKUP($B242,'[1]20 CR Data'!$A$6:$V$323,5,FALSE)</f>
        <v>13041</v>
      </c>
      <c r="I242" s="8">
        <f>VLOOKUP($B242,'[1]20 CR Data'!$A$6:$V$323,8,FALSE)</f>
        <v>7462</v>
      </c>
      <c r="J242" s="21">
        <v>588</v>
      </c>
      <c r="K242" s="9">
        <f t="shared" si="6"/>
        <v>0.79180327868852463</v>
      </c>
      <c r="L242" s="10">
        <f t="shared" si="7"/>
        <v>0.56999999999999995</v>
      </c>
    </row>
    <row r="243" spans="1:12" x14ac:dyDescent="0.25">
      <c r="A243" s="23" t="s">
        <v>1104</v>
      </c>
      <c r="B243" s="6" t="s">
        <v>167</v>
      </c>
      <c r="C243" s="7">
        <f>VLOOKUP($B243,'[1]20 CR Data'!$A$6:$V$323,4,FALSE)</f>
        <v>44196</v>
      </c>
      <c r="D243" s="2">
        <f>VLOOKUP($B243,'[1]20 CR Data'!$A$6:$V$323,6,FALSE)</f>
        <v>60</v>
      </c>
      <c r="E243" s="2" t="s">
        <v>168</v>
      </c>
      <c r="F243" s="7">
        <v>44196</v>
      </c>
      <c r="G243" s="8">
        <f>VLOOKUP($B243,'[1]20 CR Data'!$A$6:$V$323,7,FALSE)</f>
        <v>21960</v>
      </c>
      <c r="H243" s="8">
        <f>VLOOKUP($B243,'[1]20 CR Data'!$A$6:$V$323,5,FALSE)</f>
        <v>18389</v>
      </c>
      <c r="I243" s="8">
        <f>VLOOKUP($B243,'[1]20 CR Data'!$A$6:$V$323,8,FALSE)</f>
        <v>3841</v>
      </c>
      <c r="J243" s="21">
        <v>2310</v>
      </c>
      <c r="K243" s="9">
        <f t="shared" si="6"/>
        <v>0.83738615664845173</v>
      </c>
      <c r="L243" s="10">
        <f t="shared" si="7"/>
        <v>0.21</v>
      </c>
    </row>
    <row r="244" spans="1:12" x14ac:dyDescent="0.25">
      <c r="A244" s="23" t="s">
        <v>1083</v>
      </c>
      <c r="B244" s="6" t="s">
        <v>119</v>
      </c>
      <c r="C244" s="7">
        <f>VLOOKUP($B244,'[1]20 CR Data'!$A$6:$V$323,4,FALSE)</f>
        <v>44196</v>
      </c>
      <c r="D244" s="2">
        <f>VLOOKUP($B244,'[1]20 CR Data'!$A$6:$V$323,6,FALSE)</f>
        <v>45</v>
      </c>
      <c r="E244" s="2" t="s">
        <v>120</v>
      </c>
      <c r="F244" s="7">
        <v>44196</v>
      </c>
      <c r="G244" s="8">
        <f>VLOOKUP($B244,'[1]20 CR Data'!$A$6:$V$323,7,FALSE)</f>
        <v>16470</v>
      </c>
      <c r="H244" s="8">
        <f>VLOOKUP($B244,'[1]20 CR Data'!$A$6:$V$323,5,FALSE)</f>
        <v>13681</v>
      </c>
      <c r="I244" s="8">
        <f>VLOOKUP($B244,'[1]20 CR Data'!$A$6:$V$323,8,FALSE)</f>
        <v>7324</v>
      </c>
      <c r="J244" s="21">
        <v>1506</v>
      </c>
      <c r="K244" s="9">
        <f t="shared" si="6"/>
        <v>0.83066180935033396</v>
      </c>
      <c r="L244" s="10">
        <f t="shared" si="7"/>
        <v>0.54</v>
      </c>
    </row>
    <row r="245" spans="1:12" x14ac:dyDescent="0.25">
      <c r="A245" s="23" t="s">
        <v>1089</v>
      </c>
      <c r="B245" s="6" t="s">
        <v>131</v>
      </c>
      <c r="C245" s="7">
        <f>VLOOKUP($B245,'[1]20 CR Data'!$A$6:$V$323,4,FALSE)</f>
        <v>44196</v>
      </c>
      <c r="D245" s="2">
        <f>VLOOKUP($B245,'[1]20 CR Data'!$A$6:$V$323,6,FALSE)</f>
        <v>134</v>
      </c>
      <c r="E245" s="2" t="s">
        <v>132</v>
      </c>
      <c r="F245" s="7">
        <v>44196</v>
      </c>
      <c r="G245" s="8">
        <f>VLOOKUP($B245,'[1]20 CR Data'!$A$6:$V$323,7,FALSE)</f>
        <v>49044</v>
      </c>
      <c r="H245" s="8">
        <f>VLOOKUP($B245,'[1]20 CR Data'!$A$6:$V$323,5,FALSE)</f>
        <v>36161</v>
      </c>
      <c r="I245" s="8">
        <f>VLOOKUP($B245,'[1]20 CR Data'!$A$6:$V$323,8,FALSE)</f>
        <v>26433</v>
      </c>
      <c r="J245" s="21">
        <v>6021</v>
      </c>
      <c r="K245" s="9">
        <f t="shared" si="6"/>
        <v>0.73731751080662267</v>
      </c>
      <c r="L245" s="10">
        <f t="shared" si="7"/>
        <v>0.73</v>
      </c>
    </row>
    <row r="246" spans="1:12" x14ac:dyDescent="0.25">
      <c r="A246" s="23" t="s">
        <v>1320</v>
      </c>
      <c r="B246" s="6" t="s">
        <v>612</v>
      </c>
      <c r="C246" s="7">
        <f>VLOOKUP($B246,'[1]20 CR Data'!$A$6:$V$323,4,FALSE)</f>
        <v>44196</v>
      </c>
      <c r="D246" s="2">
        <f>VLOOKUP($B246,'[1]20 CR Data'!$A$6:$V$323,6,FALSE)</f>
        <v>36</v>
      </c>
      <c r="E246" s="2" t="s">
        <v>613</v>
      </c>
      <c r="F246" s="7">
        <v>44196</v>
      </c>
      <c r="G246" s="8">
        <f>VLOOKUP($B246,'[1]20 CR Data'!$A$6:$V$323,7,FALSE)</f>
        <v>13176</v>
      </c>
      <c r="H246" s="8">
        <f>VLOOKUP($B246,'[1]20 CR Data'!$A$6:$V$323,5,FALSE)</f>
        <v>8826</v>
      </c>
      <c r="I246" s="8">
        <f>VLOOKUP($B246,'[1]20 CR Data'!$A$6:$V$323,8,FALSE)</f>
        <v>5568</v>
      </c>
      <c r="J246" s="21">
        <v>797</v>
      </c>
      <c r="K246" s="9">
        <f t="shared" si="6"/>
        <v>0.66985428051001816</v>
      </c>
      <c r="L246" s="10">
        <f t="shared" si="7"/>
        <v>0.63</v>
      </c>
    </row>
    <row r="247" spans="1:12" x14ac:dyDescent="0.25">
      <c r="A247" s="23" t="s">
        <v>1040</v>
      </c>
      <c r="B247" s="6" t="s">
        <v>28</v>
      </c>
      <c r="C247" s="7">
        <f>VLOOKUP($B247,'[1]20 CR Data'!$A$6:$V$323,4,FALSE)</f>
        <v>44196</v>
      </c>
      <c r="D247" s="2">
        <f>VLOOKUP($B247,'[1]20 CR Data'!$A$6:$V$323,6,FALSE)</f>
        <v>44</v>
      </c>
      <c r="E247" s="2" t="s">
        <v>29</v>
      </c>
      <c r="F247" s="7">
        <v>44196</v>
      </c>
      <c r="G247" s="8">
        <f>VLOOKUP($B247,'[1]20 CR Data'!$A$6:$V$323,7,FALSE)</f>
        <v>16104</v>
      </c>
      <c r="H247" s="8">
        <f>VLOOKUP($B247,'[1]20 CR Data'!$A$6:$V$323,5,FALSE)</f>
        <v>14174</v>
      </c>
      <c r="I247" s="8">
        <f>VLOOKUP($B247,'[1]20 CR Data'!$A$6:$V$323,8,FALSE)</f>
        <v>7143</v>
      </c>
      <c r="J247" s="25"/>
      <c r="K247" s="9">
        <f t="shared" si="6"/>
        <v>0.88015399900645808</v>
      </c>
      <c r="L247" s="10">
        <f t="shared" si="7"/>
        <v>0.5</v>
      </c>
    </row>
    <row r="248" spans="1:12" x14ac:dyDescent="0.25">
      <c r="A248" s="23" t="s">
        <v>1139</v>
      </c>
      <c r="B248" s="6" t="s">
        <v>242</v>
      </c>
      <c r="C248" s="7">
        <f>VLOOKUP($B248,'[1]20 CR Data'!$A$6:$V$323,4,FALSE)</f>
        <v>44196</v>
      </c>
      <c r="D248" s="2">
        <f>VLOOKUP($B248,'[1]20 CR Data'!$A$6:$V$323,6,FALSE)</f>
        <v>105</v>
      </c>
      <c r="E248" s="2" t="s">
        <v>243</v>
      </c>
      <c r="F248" s="7">
        <v>44196</v>
      </c>
      <c r="G248" s="8">
        <f>VLOOKUP($B248,'[1]20 CR Data'!$A$6:$V$323,7,FALSE)</f>
        <v>38430</v>
      </c>
      <c r="H248" s="8">
        <f>VLOOKUP($B248,'[1]20 CR Data'!$A$6:$V$323,5,FALSE)</f>
        <v>34866</v>
      </c>
      <c r="I248" s="8">
        <f>VLOOKUP($B248,'[1]20 CR Data'!$A$6:$V$323,8,FALSE)</f>
        <v>17921</v>
      </c>
      <c r="J248" s="21">
        <v>1236</v>
      </c>
      <c r="K248" s="9">
        <f t="shared" si="6"/>
        <v>0.90725995316159247</v>
      </c>
      <c r="L248" s="10">
        <f t="shared" si="7"/>
        <v>0.51</v>
      </c>
    </row>
    <row r="249" spans="1:12" x14ac:dyDescent="0.25">
      <c r="A249" s="23" t="s">
        <v>1174</v>
      </c>
      <c r="B249" s="6" t="s">
        <v>316</v>
      </c>
      <c r="C249" s="7">
        <f>VLOOKUP($B249,'[1]20 CR Data'!$A$6:$V$323,4,FALSE)</f>
        <v>44196</v>
      </c>
      <c r="D249" s="2">
        <f>VLOOKUP($B249,'[1]20 CR Data'!$A$6:$V$323,6,FALSE)</f>
        <v>70</v>
      </c>
      <c r="E249" s="2" t="s">
        <v>317</v>
      </c>
      <c r="F249" s="7">
        <v>44196</v>
      </c>
      <c r="G249" s="8">
        <f>VLOOKUP($B249,'[1]20 CR Data'!$A$6:$V$323,7,FALSE)</f>
        <v>25620</v>
      </c>
      <c r="H249" s="8">
        <f>VLOOKUP($B249,'[1]20 CR Data'!$A$6:$V$323,5,FALSE)</f>
        <v>21340</v>
      </c>
      <c r="I249" s="8">
        <f>VLOOKUP($B249,'[1]20 CR Data'!$A$6:$V$323,8,FALSE)</f>
        <v>15655</v>
      </c>
      <c r="J249" s="21">
        <v>2868</v>
      </c>
      <c r="K249" s="9">
        <f t="shared" si="6"/>
        <v>0.83294301327088216</v>
      </c>
      <c r="L249" s="10">
        <f t="shared" si="7"/>
        <v>0.73</v>
      </c>
    </row>
    <row r="250" spans="1:12" x14ac:dyDescent="0.25">
      <c r="A250" s="23" t="s">
        <v>1250</v>
      </c>
      <c r="B250" s="6" t="s">
        <v>470</v>
      </c>
      <c r="C250" s="7">
        <f>VLOOKUP($B250,'[1]20 CR Data'!$A$6:$V$323,4,FALSE)</f>
        <v>44196</v>
      </c>
      <c r="D250" s="2">
        <f>VLOOKUP($B250,'[1]20 CR Data'!$A$6:$V$323,6,FALSE)</f>
        <v>78</v>
      </c>
      <c r="E250" s="2" t="s">
        <v>471</v>
      </c>
      <c r="F250" s="7">
        <v>44196</v>
      </c>
      <c r="G250" s="8">
        <f>VLOOKUP($B250,'[1]20 CR Data'!$A$6:$V$323,7,FALSE)</f>
        <v>28548</v>
      </c>
      <c r="H250" s="8">
        <f>VLOOKUP($B250,'[1]20 CR Data'!$A$6:$V$323,5,FALSE)</f>
        <v>22515</v>
      </c>
      <c r="I250" s="8">
        <f>VLOOKUP($B250,'[1]20 CR Data'!$A$6:$V$323,8,FALSE)</f>
        <v>13868</v>
      </c>
      <c r="J250" s="21">
        <v>1748</v>
      </c>
      <c r="K250" s="9">
        <f t="shared" si="6"/>
        <v>0.78867171080285836</v>
      </c>
      <c r="L250" s="10">
        <f t="shared" si="7"/>
        <v>0.62</v>
      </c>
    </row>
    <row r="251" spans="1:12" x14ac:dyDescent="0.25">
      <c r="A251" s="23" t="s">
        <v>1118</v>
      </c>
      <c r="B251" s="6" t="s">
        <v>195</v>
      </c>
      <c r="C251" s="7">
        <f>VLOOKUP($B251,'[1]20 CR Data'!$A$6:$V$323,4,FALSE)</f>
        <v>44196</v>
      </c>
      <c r="D251" s="2">
        <f>VLOOKUP($B251,'[1]20 CR Data'!$A$6:$V$323,6,FALSE)</f>
        <v>130</v>
      </c>
      <c r="E251" s="2" t="s">
        <v>196</v>
      </c>
      <c r="F251" s="7">
        <v>44196</v>
      </c>
      <c r="G251" s="8">
        <f>VLOOKUP($B251,'[1]20 CR Data'!$A$6:$V$323,7,FALSE)</f>
        <v>47580</v>
      </c>
      <c r="H251" s="8">
        <f>VLOOKUP($B251,'[1]20 CR Data'!$A$6:$V$323,5,FALSE)</f>
        <v>39418</v>
      </c>
      <c r="I251" s="8">
        <f>VLOOKUP($B251,'[1]20 CR Data'!$A$6:$V$323,8,FALSE)</f>
        <v>28800</v>
      </c>
      <c r="J251" s="21">
        <v>6453</v>
      </c>
      <c r="K251" s="9">
        <f t="shared" si="6"/>
        <v>0.82845733501471208</v>
      </c>
      <c r="L251" s="10">
        <f t="shared" si="7"/>
        <v>0.73</v>
      </c>
    </row>
    <row r="252" spans="1:12" x14ac:dyDescent="0.25">
      <c r="A252" s="23" t="s">
        <v>1291</v>
      </c>
      <c r="B252" s="6" t="s">
        <v>552</v>
      </c>
      <c r="C252" s="7">
        <f>VLOOKUP($B252,'[1]20 CR Data'!$A$6:$V$323,4,FALSE)</f>
        <v>44196</v>
      </c>
      <c r="D252" s="2">
        <f>VLOOKUP($B252,'[1]20 CR Data'!$A$6:$V$323,6,FALSE)</f>
        <v>101</v>
      </c>
      <c r="E252" s="2" t="s">
        <v>553</v>
      </c>
      <c r="F252" s="7">
        <v>44196</v>
      </c>
      <c r="G252" s="8">
        <f>VLOOKUP($B252,'[1]20 CR Data'!$A$6:$V$323,7,FALSE)</f>
        <v>36966</v>
      </c>
      <c r="H252" s="8">
        <f>VLOOKUP($B252,'[1]20 CR Data'!$A$6:$V$323,5,FALSE)</f>
        <v>30360</v>
      </c>
      <c r="I252" s="8">
        <f>VLOOKUP($B252,'[1]20 CR Data'!$A$6:$V$323,8,FALSE)</f>
        <v>22941</v>
      </c>
      <c r="J252" s="21">
        <v>2805</v>
      </c>
      <c r="K252" s="9">
        <f t="shared" si="6"/>
        <v>0.82129524427852618</v>
      </c>
      <c r="L252" s="10">
        <f t="shared" si="7"/>
        <v>0.76</v>
      </c>
    </row>
    <row r="253" spans="1:12" x14ac:dyDescent="0.25">
      <c r="A253" s="23" t="s">
        <v>1032</v>
      </c>
      <c r="B253" s="6" t="s">
        <v>12</v>
      </c>
      <c r="C253" s="7">
        <f>VLOOKUP($B253,'[1]20 CR Data'!$A$6:$V$323,4,FALSE)</f>
        <v>44196</v>
      </c>
      <c r="D253" s="2">
        <f>VLOOKUP($B253,'[1]20 CR Data'!$A$6:$V$323,6,FALSE)</f>
        <v>32</v>
      </c>
      <c r="E253" s="2" t="s">
        <v>13</v>
      </c>
      <c r="F253" s="7">
        <v>44196</v>
      </c>
      <c r="G253" s="8">
        <f>VLOOKUP($B253,'[1]20 CR Data'!$A$6:$V$323,7,FALSE)</f>
        <v>11712</v>
      </c>
      <c r="H253" s="8">
        <f>VLOOKUP($B253,'[1]20 CR Data'!$A$6:$V$323,5,FALSE)</f>
        <v>11046</v>
      </c>
      <c r="I253" s="8">
        <f>VLOOKUP($B253,'[1]20 CR Data'!$A$6:$V$323,8,FALSE)</f>
        <v>4299</v>
      </c>
      <c r="J253" s="25"/>
      <c r="K253" s="9">
        <f t="shared" si="6"/>
        <v>0.94313524590163933</v>
      </c>
      <c r="L253" s="10">
        <f t="shared" si="7"/>
        <v>0.39</v>
      </c>
    </row>
    <row r="254" spans="1:12" x14ac:dyDescent="0.25">
      <c r="A254" s="23" t="s">
        <v>1162</v>
      </c>
      <c r="B254" s="6" t="s">
        <v>292</v>
      </c>
      <c r="C254" s="7">
        <f>VLOOKUP($B254,'[1]20 CR Data'!$A$6:$V$323,4,FALSE)</f>
        <v>44196</v>
      </c>
      <c r="D254" s="2">
        <f>VLOOKUP($B254,'[1]20 CR Data'!$A$6:$V$323,6,FALSE)</f>
        <v>45</v>
      </c>
      <c r="E254" s="2" t="s">
        <v>293</v>
      </c>
      <c r="F254" s="7">
        <v>44196</v>
      </c>
      <c r="G254" s="8">
        <f>VLOOKUP($B254,'[1]20 CR Data'!$A$6:$V$323,7,FALSE)</f>
        <v>16470</v>
      </c>
      <c r="H254" s="8">
        <f>VLOOKUP($B254,'[1]20 CR Data'!$A$6:$V$323,5,FALSE)</f>
        <v>15913</v>
      </c>
      <c r="I254" s="8">
        <f>VLOOKUP($B254,'[1]20 CR Data'!$A$6:$V$323,8,FALSE)</f>
        <v>10278</v>
      </c>
      <c r="J254" s="21">
        <v>1203</v>
      </c>
      <c r="K254" s="9">
        <f t="shared" si="6"/>
        <v>0.96618093503339408</v>
      </c>
      <c r="L254" s="10">
        <f t="shared" si="7"/>
        <v>0.65</v>
      </c>
    </row>
    <row r="255" spans="1:12" x14ac:dyDescent="0.25">
      <c r="A255" s="23" t="s">
        <v>1062</v>
      </c>
      <c r="B255" s="6" t="s">
        <v>77</v>
      </c>
      <c r="C255" s="7">
        <f>VLOOKUP($B255,'[1]20 CR Data'!$A$6:$V$323,4,FALSE)</f>
        <v>44196</v>
      </c>
      <c r="D255" s="2">
        <f>VLOOKUP($B255,'[1]20 CR Data'!$A$6:$V$323,6,FALSE)</f>
        <v>90</v>
      </c>
      <c r="E255" s="2" t="s">
        <v>78</v>
      </c>
      <c r="F255" s="7">
        <v>44196</v>
      </c>
      <c r="G255" s="8">
        <f>VLOOKUP($B255,'[1]20 CR Data'!$A$6:$V$323,7,FALSE)</f>
        <v>32940</v>
      </c>
      <c r="H255" s="8">
        <f>VLOOKUP($B255,'[1]20 CR Data'!$A$6:$V$323,5,FALSE)</f>
        <v>24416</v>
      </c>
      <c r="I255" s="8">
        <f>VLOOKUP($B255,'[1]20 CR Data'!$A$6:$V$323,8,FALSE)</f>
        <v>15453</v>
      </c>
      <c r="J255" s="21">
        <v>5188</v>
      </c>
      <c r="K255" s="9">
        <f t="shared" si="6"/>
        <v>0.7412264723740134</v>
      </c>
      <c r="L255" s="10">
        <f t="shared" si="7"/>
        <v>0.63</v>
      </c>
    </row>
    <row r="256" spans="1:12" x14ac:dyDescent="0.25">
      <c r="A256" s="23" t="s">
        <v>1213</v>
      </c>
      <c r="B256" s="6" t="s">
        <v>396</v>
      </c>
      <c r="C256" s="7">
        <f>VLOOKUP($B256,'[1]20 CR Data'!$A$6:$V$323,4,FALSE)</f>
        <v>44196</v>
      </c>
      <c r="D256" s="2">
        <f>VLOOKUP($B256,'[1]20 CR Data'!$A$6:$V$323,6,FALSE)</f>
        <v>36</v>
      </c>
      <c r="E256" s="2" t="s">
        <v>397</v>
      </c>
      <c r="F256" s="7">
        <v>44196</v>
      </c>
      <c r="G256" s="8">
        <f>VLOOKUP($B256,'[1]20 CR Data'!$A$6:$V$323,7,FALSE)</f>
        <v>13176</v>
      </c>
      <c r="H256" s="8">
        <f>VLOOKUP($B256,'[1]20 CR Data'!$A$6:$V$323,5,FALSE)</f>
        <v>10224</v>
      </c>
      <c r="I256" s="8">
        <f>VLOOKUP($B256,'[1]20 CR Data'!$A$6:$V$323,8,FALSE)</f>
        <v>7055</v>
      </c>
      <c r="J256" s="21"/>
      <c r="K256" s="9">
        <f t="shared" si="6"/>
        <v>0.77595628415300544</v>
      </c>
      <c r="L256" s="10">
        <f t="shared" si="7"/>
        <v>0.69</v>
      </c>
    </row>
    <row r="257" spans="1:12" x14ac:dyDescent="0.25">
      <c r="A257" s="23" t="s">
        <v>1226</v>
      </c>
      <c r="B257" s="6" t="s">
        <v>424</v>
      </c>
      <c r="C257" s="7">
        <f>VLOOKUP($B257,'[1]20 CR Data'!$A$6:$V$323,4,FALSE)</f>
        <v>44196</v>
      </c>
      <c r="D257" s="2">
        <f>VLOOKUP($B257,'[1]20 CR Data'!$A$6:$V$323,6,FALSE)</f>
        <v>45</v>
      </c>
      <c r="E257" s="2" t="s">
        <v>425</v>
      </c>
      <c r="F257" s="7">
        <v>44196</v>
      </c>
      <c r="G257" s="8">
        <f>VLOOKUP($B257,'[1]20 CR Data'!$A$6:$V$323,7,FALSE)</f>
        <v>16470</v>
      </c>
      <c r="H257" s="8">
        <f>VLOOKUP($B257,'[1]20 CR Data'!$A$6:$V$323,5,FALSE)</f>
        <v>14308</v>
      </c>
      <c r="I257" s="8">
        <f>VLOOKUP($B257,'[1]20 CR Data'!$A$6:$V$323,8,FALSE)</f>
        <v>10913</v>
      </c>
      <c r="J257" s="21">
        <v>1233</v>
      </c>
      <c r="K257" s="9">
        <f t="shared" si="6"/>
        <v>0.86873102610807529</v>
      </c>
      <c r="L257" s="10">
        <f t="shared" si="7"/>
        <v>0.76</v>
      </c>
    </row>
    <row r="258" spans="1:12" x14ac:dyDescent="0.25">
      <c r="A258" s="35" t="s">
        <v>1322</v>
      </c>
      <c r="B258" s="6" t="s">
        <v>608</v>
      </c>
      <c r="C258" s="7">
        <f>VLOOKUP($B258,'[1]20 CR Data'!$A$6:$V$323,4,FALSE)</f>
        <v>43830</v>
      </c>
      <c r="D258" s="2">
        <f>VLOOKUP($B258,'[1]20 CR Data'!$A$6:$V$323,6,FALSE)</f>
        <v>40</v>
      </c>
      <c r="E258" s="2" t="s">
        <v>609</v>
      </c>
      <c r="F258" s="7">
        <v>43830</v>
      </c>
      <c r="G258" s="8">
        <f>VLOOKUP($B258,'[1]20 CR Data'!$A$6:$V$323,7,FALSE)</f>
        <v>15505</v>
      </c>
      <c r="H258" s="8">
        <f>VLOOKUP($B258,'[1]20 CR Data'!$A$6:$V$323,5,FALSE)</f>
        <v>11791</v>
      </c>
      <c r="I258" s="8">
        <f>VLOOKUP($B258,'[1]20 CR Data'!$A$6:$V$323,8,FALSE)</f>
        <v>7909</v>
      </c>
      <c r="J258" s="25"/>
      <c r="K258" s="9">
        <f t="shared" si="6"/>
        <v>0.76046436633344083</v>
      </c>
      <c r="L258" s="10">
        <f t="shared" si="7"/>
        <v>0.67</v>
      </c>
    </row>
    <row r="259" spans="1:12" x14ac:dyDescent="0.25">
      <c r="A259" s="23" t="s">
        <v>1031</v>
      </c>
      <c r="B259" s="6" t="s">
        <v>10</v>
      </c>
      <c r="C259" s="7">
        <f>VLOOKUP($B259,'[1]20 CR Data'!$A$6:$V$323,4,FALSE)</f>
        <v>44196</v>
      </c>
      <c r="D259" s="2">
        <f>VLOOKUP($B259,'[1]20 CR Data'!$A$6:$V$323,6,FALSE)</f>
        <v>32</v>
      </c>
      <c r="E259" s="2" t="s">
        <v>11</v>
      </c>
      <c r="F259" s="7">
        <v>44196</v>
      </c>
      <c r="G259" s="8">
        <f>VLOOKUP($B259,'[1]20 CR Data'!$A$6:$V$323,7,FALSE)</f>
        <v>11712</v>
      </c>
      <c r="H259" s="8">
        <f>VLOOKUP($B259,'[1]20 CR Data'!$A$6:$V$323,5,FALSE)</f>
        <v>10387</v>
      </c>
      <c r="I259" s="8">
        <f>VLOOKUP($B259,'[1]20 CR Data'!$A$6:$V$323,8,FALSE)</f>
        <v>5433</v>
      </c>
      <c r="J259" s="25"/>
      <c r="K259" s="9">
        <f t="shared" si="6"/>
        <v>0.88686816939890711</v>
      </c>
      <c r="L259" s="10">
        <f t="shared" si="7"/>
        <v>0.52</v>
      </c>
    </row>
    <row r="260" spans="1:12" x14ac:dyDescent="0.25">
      <c r="A260" s="23" t="s">
        <v>1039</v>
      </c>
      <c r="B260" s="6" t="s">
        <v>26</v>
      </c>
      <c r="C260" s="7">
        <f>VLOOKUP($B260,'[1]20 CR Data'!$A$6:$V$323,4,FALSE)</f>
        <v>44196</v>
      </c>
      <c r="D260" s="2">
        <f>VLOOKUP($B260,'[1]20 CR Data'!$A$6:$V$323,6,FALSE)</f>
        <v>25</v>
      </c>
      <c r="E260" s="2" t="s">
        <v>27</v>
      </c>
      <c r="F260" s="7">
        <v>44196</v>
      </c>
      <c r="G260" s="8">
        <f>VLOOKUP($B260,'[1]20 CR Data'!$A$6:$V$323,7,FALSE)</f>
        <v>9150</v>
      </c>
      <c r="H260" s="8">
        <f>VLOOKUP($B260,'[1]20 CR Data'!$A$6:$V$323,5,FALSE)</f>
        <v>8244</v>
      </c>
      <c r="I260" s="8">
        <f>VLOOKUP($B260,'[1]20 CR Data'!$A$6:$V$323,8,FALSE)</f>
        <v>4465</v>
      </c>
      <c r="J260" s="25"/>
      <c r="K260" s="9">
        <f t="shared" si="6"/>
        <v>0.90098360655737708</v>
      </c>
      <c r="L260" s="10">
        <f t="shared" si="7"/>
        <v>0.54</v>
      </c>
    </row>
    <row r="261" spans="1:12" x14ac:dyDescent="0.25">
      <c r="A261" s="23" t="s">
        <v>1317</v>
      </c>
      <c r="B261" s="6" t="s">
        <v>604</v>
      </c>
      <c r="C261" s="7">
        <f>VLOOKUP($B261,'[1]20 CR Data'!$A$6:$V$323,4,FALSE)</f>
        <v>44196</v>
      </c>
      <c r="D261" s="2">
        <f>VLOOKUP($B261,'[1]20 CR Data'!$A$6:$V$323,6,FALSE)</f>
        <v>45</v>
      </c>
      <c r="E261" s="2" t="s">
        <v>605</v>
      </c>
      <c r="F261" s="7">
        <v>44196</v>
      </c>
      <c r="G261" s="8">
        <f>VLOOKUP($B261,'[1]20 CR Data'!$A$6:$V$323,7,FALSE)</f>
        <v>16470</v>
      </c>
      <c r="H261" s="8">
        <f>VLOOKUP($B261,'[1]20 CR Data'!$A$6:$V$323,5,FALSE)</f>
        <v>11277</v>
      </c>
      <c r="I261" s="8">
        <f>VLOOKUP($B261,'[1]20 CR Data'!$A$6:$V$323,8,FALSE)</f>
        <v>6410</v>
      </c>
      <c r="J261" s="21">
        <v>1016</v>
      </c>
      <c r="K261" s="9">
        <f t="shared" si="6"/>
        <v>0.68469945355191253</v>
      </c>
      <c r="L261" s="10">
        <f t="shared" si="7"/>
        <v>0.56999999999999995</v>
      </c>
    </row>
    <row r="262" spans="1:12" x14ac:dyDescent="0.25">
      <c r="A262" s="23" t="s">
        <v>1105</v>
      </c>
      <c r="B262" s="6" t="s">
        <v>169</v>
      </c>
      <c r="C262" s="7">
        <f>VLOOKUP($B262,'[1]20 CR Data'!$A$6:$V$323,4,FALSE)</f>
        <v>44196</v>
      </c>
      <c r="D262" s="2">
        <f>VLOOKUP($B262,'[1]20 CR Data'!$A$6:$V$323,6,FALSE)</f>
        <v>60</v>
      </c>
      <c r="E262" s="2" t="s">
        <v>170</v>
      </c>
      <c r="F262" s="7">
        <v>44196</v>
      </c>
      <c r="G262" s="8">
        <f>VLOOKUP($B262,'[1]20 CR Data'!$A$6:$V$323,7,FALSE)</f>
        <v>24700</v>
      </c>
      <c r="H262" s="8">
        <f>VLOOKUP($B262,'[1]20 CR Data'!$A$6:$V$323,5,FALSE)</f>
        <v>16096</v>
      </c>
      <c r="I262" s="8">
        <f>VLOOKUP($B262,'[1]20 CR Data'!$A$6:$V$323,8,FALSE)</f>
        <v>12370</v>
      </c>
      <c r="J262" s="21">
        <v>1091</v>
      </c>
      <c r="K262" s="9">
        <f t="shared" si="6"/>
        <v>0.65165991902834008</v>
      </c>
      <c r="L262" s="10">
        <f t="shared" si="7"/>
        <v>0.77</v>
      </c>
    </row>
    <row r="263" spans="1:12" x14ac:dyDescent="0.25">
      <c r="A263" s="23" t="s">
        <v>1294</v>
      </c>
      <c r="B263" s="6" t="s">
        <v>558</v>
      </c>
      <c r="C263" s="7">
        <f>VLOOKUP($B263,'[1]20 CR Data'!$A$6:$V$323,4,FALSE)</f>
        <v>44196</v>
      </c>
      <c r="D263" s="2">
        <f>VLOOKUP($B263,'[1]20 CR Data'!$A$6:$V$323,6,FALSE)</f>
        <v>45</v>
      </c>
      <c r="E263" s="2" t="s">
        <v>559</v>
      </c>
      <c r="F263" s="7">
        <v>44196</v>
      </c>
      <c r="G263" s="8">
        <f>VLOOKUP($B263,'[1]20 CR Data'!$A$6:$V$323,7,FALSE)</f>
        <v>16470</v>
      </c>
      <c r="H263" s="8">
        <f>VLOOKUP($B263,'[1]20 CR Data'!$A$6:$V$323,5,FALSE)</f>
        <v>11836</v>
      </c>
      <c r="I263" s="8">
        <f>VLOOKUP($B263,'[1]20 CR Data'!$A$6:$V$323,8,FALSE)</f>
        <v>3648</v>
      </c>
      <c r="J263" s="21">
        <v>2840</v>
      </c>
      <c r="K263" s="9">
        <f t="shared" si="6"/>
        <v>0.71863995142683668</v>
      </c>
      <c r="L263" s="10">
        <f t="shared" si="7"/>
        <v>0.31</v>
      </c>
    </row>
    <row r="264" spans="1:12" x14ac:dyDescent="0.25">
      <c r="A264" s="23" t="s">
        <v>1217</v>
      </c>
      <c r="B264" s="6" t="s">
        <v>406</v>
      </c>
      <c r="C264" s="7">
        <f>VLOOKUP($B264,'[1]20 CR Data'!$A$6:$V$323,4,FALSE)</f>
        <v>44196</v>
      </c>
      <c r="D264" s="2">
        <f>VLOOKUP($B264,'[1]20 CR Data'!$A$6:$V$323,6,FALSE)</f>
        <v>44</v>
      </c>
      <c r="E264" s="2" t="s">
        <v>407</v>
      </c>
      <c r="F264" s="7">
        <v>44196</v>
      </c>
      <c r="G264" s="8">
        <f>VLOOKUP($B264,'[1]20 CR Data'!$A$6:$V$323,7,FALSE)</f>
        <v>16104</v>
      </c>
      <c r="H264" s="8">
        <f>VLOOKUP($B264,'[1]20 CR Data'!$A$6:$V$323,5,FALSE)</f>
        <v>12492</v>
      </c>
      <c r="I264" s="8">
        <f>VLOOKUP($B264,'[1]20 CR Data'!$A$6:$V$323,8,FALSE)</f>
        <v>8094</v>
      </c>
      <c r="J264" s="21">
        <v>2460</v>
      </c>
      <c r="K264" s="9">
        <f t="shared" si="6"/>
        <v>0.77570789865871836</v>
      </c>
      <c r="L264" s="10">
        <f t="shared" si="7"/>
        <v>0.65</v>
      </c>
    </row>
    <row r="265" spans="1:12" x14ac:dyDescent="0.25">
      <c r="A265" s="23" t="s">
        <v>1144</v>
      </c>
      <c r="B265" s="6" t="s">
        <v>252</v>
      </c>
      <c r="C265" s="7">
        <f>VLOOKUP($B265,'[1]20 CR Data'!$A$6:$V$323,4,FALSE)</f>
        <v>44196</v>
      </c>
      <c r="D265" s="2">
        <f>VLOOKUP($B265,'[1]20 CR Data'!$A$6:$V$323,6,FALSE)</f>
        <v>45</v>
      </c>
      <c r="E265" s="2" t="s">
        <v>253</v>
      </c>
      <c r="F265" s="7">
        <v>44196</v>
      </c>
      <c r="G265" s="8">
        <f>VLOOKUP($B265,'[1]20 CR Data'!$A$6:$V$323,7,FALSE)</f>
        <v>16470</v>
      </c>
      <c r="H265" s="8">
        <f>VLOOKUP($B265,'[1]20 CR Data'!$A$6:$V$323,5,FALSE)</f>
        <v>13843</v>
      </c>
      <c r="I265" s="8">
        <f>VLOOKUP($B265,'[1]20 CR Data'!$A$6:$V$323,8,FALSE)</f>
        <v>10316</v>
      </c>
      <c r="J265" s="21">
        <v>1152</v>
      </c>
      <c r="K265" s="9">
        <f t="shared" si="6"/>
        <v>0.84049787492410444</v>
      </c>
      <c r="L265" s="10">
        <f t="shared" si="7"/>
        <v>0.75</v>
      </c>
    </row>
    <row r="266" spans="1:12" x14ac:dyDescent="0.25">
      <c r="A266" s="23" t="s">
        <v>1301</v>
      </c>
      <c r="B266" s="6" t="s">
        <v>572</v>
      </c>
      <c r="C266" s="7">
        <f>VLOOKUP($B266,'[1]20 CR Data'!$A$6:$V$323,4,FALSE)</f>
        <v>44196</v>
      </c>
      <c r="D266" s="2">
        <f>VLOOKUP($B266,'[1]20 CR Data'!$A$6:$V$323,6,FALSE)</f>
        <v>22</v>
      </c>
      <c r="E266" s="2" t="s">
        <v>573</v>
      </c>
      <c r="F266" s="7">
        <v>44196</v>
      </c>
      <c r="G266" s="8">
        <f>VLOOKUP($B266,'[1]20 CR Data'!$A$6:$V$323,7,FALSE)</f>
        <v>8052</v>
      </c>
      <c r="H266" s="8">
        <f>VLOOKUP($B266,'[1]20 CR Data'!$A$6:$V$323,5,FALSE)</f>
        <v>7921</v>
      </c>
      <c r="I266" s="8">
        <f>VLOOKUP($B266,'[1]20 CR Data'!$A$6:$V$323,8,FALSE)</f>
        <v>4082</v>
      </c>
      <c r="J266" s="21" t="s">
        <v>1302</v>
      </c>
      <c r="K266" s="9">
        <f t="shared" ref="K266:K318" si="8">H266/G266</f>
        <v>0.98373075012419275</v>
      </c>
      <c r="L266" s="10">
        <f t="shared" ref="L266:L318" si="9">ROUND(I266/H266,2)</f>
        <v>0.52</v>
      </c>
    </row>
    <row r="267" spans="1:12" x14ac:dyDescent="0.25">
      <c r="A267" s="23" t="s">
        <v>1249</v>
      </c>
      <c r="B267" s="6" t="s">
        <v>468</v>
      </c>
      <c r="C267" s="7">
        <f>VLOOKUP($B267,'[1]20 CR Data'!$A$6:$V$323,4,FALSE)</f>
        <v>44196</v>
      </c>
      <c r="D267" s="2">
        <f>VLOOKUP($B267,'[1]20 CR Data'!$A$6:$V$323,6,FALSE)</f>
        <v>45</v>
      </c>
      <c r="E267" s="2" t="s">
        <v>469</v>
      </c>
      <c r="F267" s="7">
        <v>44196</v>
      </c>
      <c r="G267" s="8">
        <f>VLOOKUP($B267,'[1]20 CR Data'!$A$6:$V$323,7,FALSE)</f>
        <v>16470</v>
      </c>
      <c r="H267" s="8">
        <f>VLOOKUP($B267,'[1]20 CR Data'!$A$6:$V$323,5,FALSE)</f>
        <v>10365</v>
      </c>
      <c r="I267" s="8">
        <f>VLOOKUP($B267,'[1]20 CR Data'!$A$6:$V$323,8,FALSE)</f>
        <v>5886</v>
      </c>
      <c r="J267" s="21">
        <v>1066</v>
      </c>
      <c r="K267" s="9">
        <f t="shared" si="8"/>
        <v>0.62932604735883424</v>
      </c>
      <c r="L267" s="10">
        <f t="shared" si="9"/>
        <v>0.56999999999999995</v>
      </c>
    </row>
    <row r="268" spans="1:12" x14ac:dyDescent="0.25">
      <c r="A268" s="23" t="s">
        <v>1288</v>
      </c>
      <c r="B268" s="6" t="s">
        <v>546</v>
      </c>
      <c r="C268" s="7">
        <f>VLOOKUP($B268,'[1]20 CR Data'!$A$6:$V$323,4,FALSE)</f>
        <v>44196</v>
      </c>
      <c r="D268" s="2">
        <f>VLOOKUP($B268,'[1]20 CR Data'!$A$6:$V$323,6,FALSE)</f>
        <v>44</v>
      </c>
      <c r="E268" s="2" t="s">
        <v>547</v>
      </c>
      <c r="F268" s="7">
        <v>44196</v>
      </c>
      <c r="G268" s="8">
        <f>VLOOKUP($B268,'[1]20 CR Data'!$A$6:$V$323,7,FALSE)</f>
        <v>16104</v>
      </c>
      <c r="H268" s="8">
        <f>VLOOKUP($B268,'[1]20 CR Data'!$A$6:$V$323,5,FALSE)</f>
        <v>13731</v>
      </c>
      <c r="I268" s="8">
        <f>VLOOKUP($B268,'[1]20 CR Data'!$A$6:$V$323,8,FALSE)</f>
        <v>690</v>
      </c>
      <c r="J268" s="21">
        <v>1160</v>
      </c>
      <c r="K268" s="9">
        <f t="shared" si="8"/>
        <v>0.85264530551415796</v>
      </c>
      <c r="L268" s="10">
        <f t="shared" si="9"/>
        <v>0.05</v>
      </c>
    </row>
    <row r="269" spans="1:12" x14ac:dyDescent="0.25">
      <c r="A269" s="23" t="s">
        <v>1187</v>
      </c>
      <c r="B269" s="6" t="s">
        <v>342</v>
      </c>
      <c r="C269" s="7">
        <f>VLOOKUP($B269,'[1]20 CR Data'!$A$6:$V$323,4,FALSE)</f>
        <v>44196</v>
      </c>
      <c r="D269" s="2">
        <f>VLOOKUP($B269,'[1]20 CR Data'!$A$6:$V$323,6,FALSE)</f>
        <v>54</v>
      </c>
      <c r="E269" s="2" t="s">
        <v>343</v>
      </c>
      <c r="F269" s="7">
        <v>44196</v>
      </c>
      <c r="G269" s="8">
        <f>VLOOKUP($B269,'[1]20 CR Data'!$A$6:$V$323,7,FALSE)</f>
        <v>19764</v>
      </c>
      <c r="H269" s="8">
        <f>VLOOKUP($B269,'[1]20 CR Data'!$A$6:$V$323,5,FALSE)</f>
        <v>16873</v>
      </c>
      <c r="I269" s="8">
        <f>VLOOKUP($B269,'[1]20 CR Data'!$A$6:$V$323,8,FALSE)</f>
        <v>11327</v>
      </c>
      <c r="J269" s="21">
        <v>3514</v>
      </c>
      <c r="K269" s="9">
        <f t="shared" si="8"/>
        <v>0.85372394252175676</v>
      </c>
      <c r="L269" s="10">
        <f t="shared" si="9"/>
        <v>0.67</v>
      </c>
    </row>
    <row r="270" spans="1:12" x14ac:dyDescent="0.25">
      <c r="A270" s="23" t="s">
        <v>1310</v>
      </c>
      <c r="B270" s="6" t="s">
        <v>590</v>
      </c>
      <c r="C270" s="7">
        <f>VLOOKUP($B270,'[1]20 CR Data'!$A$6:$V$323,4,FALSE)</f>
        <v>44196</v>
      </c>
      <c r="D270" s="2">
        <f>VLOOKUP($B270,'[1]20 CR Data'!$A$6:$V$323,6,FALSE)</f>
        <v>85</v>
      </c>
      <c r="E270" s="2" t="s">
        <v>591</v>
      </c>
      <c r="F270" s="7">
        <v>44196</v>
      </c>
      <c r="G270" s="8">
        <f>VLOOKUP($B270,'[1]20 CR Data'!$A$6:$V$323,7,FALSE)</f>
        <v>33850</v>
      </c>
      <c r="H270" s="8">
        <f>VLOOKUP($B270,'[1]20 CR Data'!$A$6:$V$323,5,FALSE)</f>
        <v>26012</v>
      </c>
      <c r="I270" s="8">
        <f>VLOOKUP($B270,'[1]20 CR Data'!$A$6:$V$323,8,FALSE)</f>
        <v>11910</v>
      </c>
      <c r="J270" s="21">
        <v>1937</v>
      </c>
      <c r="K270" s="9">
        <f t="shared" si="8"/>
        <v>0.76844903988183166</v>
      </c>
      <c r="L270" s="10">
        <f t="shared" si="9"/>
        <v>0.46</v>
      </c>
    </row>
    <row r="271" spans="1:12" x14ac:dyDescent="0.25">
      <c r="A271" s="23" t="s">
        <v>1135</v>
      </c>
      <c r="B271" s="6" t="s">
        <v>232</v>
      </c>
      <c r="C271" s="7">
        <f>VLOOKUP($B271,'[1]20 CR Data'!$A$6:$V$323,4,FALSE)</f>
        <v>44196</v>
      </c>
      <c r="D271" s="2">
        <f>VLOOKUP($B271,'[1]20 CR Data'!$A$6:$V$323,6,FALSE)</f>
        <v>31</v>
      </c>
      <c r="E271" s="2" t="s">
        <v>233</v>
      </c>
      <c r="F271" s="7">
        <v>44196</v>
      </c>
      <c r="G271" s="8">
        <f>VLOOKUP($B271,'[1]20 CR Data'!$A$6:$V$323,7,FALSE)</f>
        <v>11346</v>
      </c>
      <c r="H271" s="8">
        <f>VLOOKUP($B271,'[1]20 CR Data'!$A$6:$V$323,5,FALSE)</f>
        <v>7676</v>
      </c>
      <c r="I271" s="8">
        <f>VLOOKUP($B271,'[1]20 CR Data'!$A$6:$V$323,8,FALSE)</f>
        <v>3618</v>
      </c>
      <c r="J271" s="21">
        <v>178</v>
      </c>
      <c r="K271" s="9">
        <f t="shared" si="8"/>
        <v>0.67653798695575529</v>
      </c>
      <c r="L271" s="10">
        <f t="shared" si="9"/>
        <v>0.47</v>
      </c>
    </row>
    <row r="272" spans="1:12" x14ac:dyDescent="0.25">
      <c r="A272" s="23" t="s">
        <v>1254</v>
      </c>
      <c r="B272" s="6" t="s">
        <v>478</v>
      </c>
      <c r="C272" s="7">
        <f>VLOOKUP($B272,'[1]20 CR Data'!$A$6:$V$323,4,FALSE)</f>
        <v>44196</v>
      </c>
      <c r="D272" s="2">
        <f>VLOOKUP($B272,'[1]20 CR Data'!$A$6:$V$323,6,FALSE)</f>
        <v>90</v>
      </c>
      <c r="E272" s="2" t="s">
        <v>479</v>
      </c>
      <c r="F272" s="7">
        <v>44196</v>
      </c>
      <c r="G272" s="8">
        <f>VLOOKUP($B272,'[1]20 CR Data'!$A$6:$V$323,7,FALSE)</f>
        <v>32940</v>
      </c>
      <c r="H272" s="8">
        <f>VLOOKUP($B272,'[1]20 CR Data'!$A$6:$V$323,5,FALSE)</f>
        <v>24108</v>
      </c>
      <c r="I272" s="8">
        <f>VLOOKUP($B272,'[1]20 CR Data'!$A$6:$V$323,8,FALSE)</f>
        <v>1361</v>
      </c>
      <c r="J272" s="21">
        <v>5068</v>
      </c>
      <c r="K272" s="9">
        <f t="shared" si="8"/>
        <v>0.73187613843351551</v>
      </c>
      <c r="L272" s="10">
        <f t="shared" si="9"/>
        <v>0.06</v>
      </c>
    </row>
    <row r="273" spans="1:12" x14ac:dyDescent="0.25">
      <c r="A273" s="23" t="s">
        <v>1290</v>
      </c>
      <c r="B273" s="6" t="s">
        <v>550</v>
      </c>
      <c r="C273" s="7">
        <f>VLOOKUP($B273,'[1]20 CR Data'!$A$6:$V$323,4,FALSE)</f>
        <v>44196</v>
      </c>
      <c r="D273" s="2">
        <f>VLOOKUP($B273,'[1]20 CR Data'!$A$6:$V$323,6,FALSE)</f>
        <v>70</v>
      </c>
      <c r="E273" s="2" t="s">
        <v>1346</v>
      </c>
      <c r="F273" s="7">
        <v>44196</v>
      </c>
      <c r="G273" s="8">
        <v>25620</v>
      </c>
      <c r="H273" s="8">
        <f>VLOOKUP($B273,'[1]20 CR Data'!$A$6:$V$323,5,FALSE)</f>
        <v>18199</v>
      </c>
      <c r="I273" s="8">
        <f>VLOOKUP($B273,'[1]20 CR Data'!$A$6:$V$323,8,FALSE)</f>
        <v>10383</v>
      </c>
      <c r="J273" s="21">
        <v>2559</v>
      </c>
      <c r="K273" s="9">
        <f t="shared" si="8"/>
        <v>0.71034348165495709</v>
      </c>
      <c r="L273" s="10">
        <f t="shared" si="9"/>
        <v>0.56999999999999995</v>
      </c>
    </row>
    <row r="274" spans="1:12" x14ac:dyDescent="0.25">
      <c r="A274" s="23" t="s">
        <v>1296</v>
      </c>
      <c r="B274" s="6" t="s">
        <v>562</v>
      </c>
      <c r="C274" s="7">
        <f>VLOOKUP($B274,'[1]20 CR Data'!$A$6:$V$323,4,FALSE)</f>
        <v>44196</v>
      </c>
      <c r="D274" s="2">
        <f>VLOOKUP($B274,'[1]20 CR Data'!$A$6:$V$323,6,FALSE)</f>
        <v>70</v>
      </c>
      <c r="E274" s="2" t="s">
        <v>563</v>
      </c>
      <c r="F274" s="7">
        <v>44196</v>
      </c>
      <c r="G274" s="8">
        <f>VLOOKUP($B274,'[1]20 CR Data'!$A$6:$V$323,7,FALSE)</f>
        <v>25620</v>
      </c>
      <c r="H274" s="8">
        <f>VLOOKUP($B274,'[1]20 CR Data'!$A$6:$V$323,5,FALSE)</f>
        <v>20543</v>
      </c>
      <c r="I274" s="8">
        <f>VLOOKUP($B274,'[1]20 CR Data'!$A$6:$V$323,8,FALSE)</f>
        <v>10323</v>
      </c>
      <c r="J274" s="21">
        <v>4759</v>
      </c>
      <c r="K274" s="9">
        <f t="shared" si="8"/>
        <v>0.80183450429352066</v>
      </c>
      <c r="L274" s="10">
        <f t="shared" si="9"/>
        <v>0.5</v>
      </c>
    </row>
    <row r="275" spans="1:12" x14ac:dyDescent="0.25">
      <c r="A275" s="23" t="s">
        <v>1293</v>
      </c>
      <c r="B275" s="6" t="s">
        <v>556</v>
      </c>
      <c r="C275" s="7">
        <f>VLOOKUP($B275,'[1]20 CR Data'!$A$6:$V$323,4,FALSE)</f>
        <v>44196</v>
      </c>
      <c r="D275" s="2">
        <f>VLOOKUP($B275,'[1]20 CR Data'!$A$6:$V$323,6,FALSE)</f>
        <v>70</v>
      </c>
      <c r="E275" s="2" t="s">
        <v>557</v>
      </c>
      <c r="F275" s="7">
        <v>44196</v>
      </c>
      <c r="G275" s="8">
        <f>VLOOKUP($B275,'[1]20 CR Data'!$A$6:$V$323,7,FALSE)</f>
        <v>25620</v>
      </c>
      <c r="H275" s="8">
        <f>VLOOKUP($B275,'[1]20 CR Data'!$A$6:$V$323,5,FALSE)</f>
        <v>19650</v>
      </c>
      <c r="I275" s="8">
        <f>VLOOKUP($B275,'[1]20 CR Data'!$A$6:$V$323,8,FALSE)</f>
        <v>9905</v>
      </c>
      <c r="J275" s="21">
        <v>4570</v>
      </c>
      <c r="K275" s="9">
        <f t="shared" si="8"/>
        <v>0.7669789227166276</v>
      </c>
      <c r="L275" s="10">
        <f t="shared" si="9"/>
        <v>0.5</v>
      </c>
    </row>
    <row r="276" spans="1:12" x14ac:dyDescent="0.25">
      <c r="A276" s="23" t="s">
        <v>1112</v>
      </c>
      <c r="B276" s="6" t="s">
        <v>183</v>
      </c>
      <c r="C276" s="7">
        <f>VLOOKUP($B276,'[1]20 CR Data'!$A$6:$V$323,4,FALSE)</f>
        <v>44196</v>
      </c>
      <c r="D276" s="2">
        <f>VLOOKUP($B276,'[1]20 CR Data'!$A$6:$V$323,6,FALSE)</f>
        <v>32</v>
      </c>
      <c r="E276" s="2" t="s">
        <v>184</v>
      </c>
      <c r="F276" s="7">
        <v>44196</v>
      </c>
      <c r="G276" s="8">
        <f>VLOOKUP($B276,'[1]20 CR Data'!$A$6:$V$323,7,FALSE)</f>
        <v>11712</v>
      </c>
      <c r="H276" s="8">
        <f>VLOOKUP($B276,'[1]20 CR Data'!$A$6:$V$323,5,FALSE)</f>
        <v>11464</v>
      </c>
      <c r="I276" s="8">
        <f>VLOOKUP($B276,'[1]20 CR Data'!$A$6:$V$323,8,FALSE)</f>
        <v>5950</v>
      </c>
      <c r="J276" s="21">
        <v>606</v>
      </c>
      <c r="K276" s="9">
        <f t="shared" si="8"/>
        <v>0.97882513661202186</v>
      </c>
      <c r="L276" s="10">
        <f t="shared" si="9"/>
        <v>0.52</v>
      </c>
    </row>
    <row r="277" spans="1:12" x14ac:dyDescent="0.25">
      <c r="A277" s="23" t="s">
        <v>1167</v>
      </c>
      <c r="B277" s="6" t="s">
        <v>302</v>
      </c>
      <c r="C277" s="7">
        <f>VLOOKUP($B277,'[1]20 CR Data'!$A$6:$V$323,4,FALSE)</f>
        <v>44196</v>
      </c>
      <c r="D277" s="2">
        <f>VLOOKUP($B277,'[1]20 CR Data'!$A$6:$V$323,6,FALSE)</f>
        <v>28</v>
      </c>
      <c r="E277" s="2" t="s">
        <v>303</v>
      </c>
      <c r="F277" s="7">
        <v>44196</v>
      </c>
      <c r="G277" s="8">
        <f>VLOOKUP($B277,'[1]20 CR Data'!$A$6:$V$323,7,FALSE)</f>
        <v>10248</v>
      </c>
      <c r="H277" s="8">
        <f>VLOOKUP($B277,'[1]20 CR Data'!$A$6:$V$323,5,FALSE)</f>
        <v>9320</v>
      </c>
      <c r="I277" s="8">
        <f>VLOOKUP($B277,'[1]20 CR Data'!$A$6:$V$323,8,FALSE)</f>
        <v>6433</v>
      </c>
      <c r="J277" s="21"/>
      <c r="K277" s="9">
        <f t="shared" si="8"/>
        <v>0.90944574551131929</v>
      </c>
      <c r="L277" s="10">
        <f t="shared" si="9"/>
        <v>0.69</v>
      </c>
    </row>
    <row r="278" spans="1:12" x14ac:dyDescent="0.25">
      <c r="A278" s="23" t="s">
        <v>1244</v>
      </c>
      <c r="B278" s="6" t="s">
        <v>458</v>
      </c>
      <c r="C278" s="7">
        <f>VLOOKUP($B278,'[1]20 CR Data'!$A$6:$V$323,4,FALSE)</f>
        <v>44196</v>
      </c>
      <c r="D278" s="2">
        <f>VLOOKUP($B278,'[1]20 CR Data'!$A$6:$V$323,6,FALSE)</f>
        <v>54</v>
      </c>
      <c r="E278" s="2" t="s">
        <v>459</v>
      </c>
      <c r="F278" s="7">
        <v>44196</v>
      </c>
      <c r="G278" s="8">
        <f>VLOOKUP($B278,'[1]20 CR Data'!$A$6:$V$323,7,FALSE)</f>
        <v>19764</v>
      </c>
      <c r="H278" s="8">
        <f>VLOOKUP($B278,'[1]20 CR Data'!$A$6:$V$323,5,FALSE)</f>
        <v>16051</v>
      </c>
      <c r="I278" s="8">
        <f>VLOOKUP($B278,'[1]20 CR Data'!$A$6:$V$323,8,FALSE)</f>
        <v>6391</v>
      </c>
      <c r="J278" s="21">
        <v>576</v>
      </c>
      <c r="K278" s="9">
        <f t="shared" si="8"/>
        <v>0.81213317142278896</v>
      </c>
      <c r="L278" s="10">
        <f t="shared" si="9"/>
        <v>0.4</v>
      </c>
    </row>
    <row r="279" spans="1:12" x14ac:dyDescent="0.25">
      <c r="A279" s="23" t="s">
        <v>1295</v>
      </c>
      <c r="B279" s="6" t="s">
        <v>560</v>
      </c>
      <c r="C279" s="7">
        <f>VLOOKUP($B279,'[1]20 CR Data'!$A$6:$V$323,4,FALSE)</f>
        <v>44196</v>
      </c>
      <c r="D279" s="2">
        <f>VLOOKUP($B279,'[1]20 CR Data'!$A$6:$V$323,6,FALSE)</f>
        <v>70</v>
      </c>
      <c r="E279" s="2" t="s">
        <v>561</v>
      </c>
      <c r="F279" s="7">
        <v>44196</v>
      </c>
      <c r="G279" s="8">
        <f>VLOOKUP($B279,'[1]20 CR Data'!$A$6:$V$323,7,FALSE)</f>
        <v>25620</v>
      </c>
      <c r="H279" s="8">
        <f>VLOOKUP($B279,'[1]20 CR Data'!$A$6:$V$323,5,FALSE)</f>
        <v>23534</v>
      </c>
      <c r="I279" s="8">
        <f>VLOOKUP($B279,'[1]20 CR Data'!$A$6:$V$323,8,FALSE)</f>
        <v>7534</v>
      </c>
      <c r="J279" s="21">
        <v>8665</v>
      </c>
      <c r="K279" s="9">
        <f t="shared" si="8"/>
        <v>0.91857923497267757</v>
      </c>
      <c r="L279" s="10">
        <f t="shared" si="9"/>
        <v>0.32</v>
      </c>
    </row>
    <row r="280" spans="1:12" x14ac:dyDescent="0.25">
      <c r="A280" s="23" t="s">
        <v>1098</v>
      </c>
      <c r="B280" s="6" t="s">
        <v>151</v>
      </c>
      <c r="C280" s="7">
        <f>VLOOKUP($B280,'[1]20 CR Data'!$A$6:$V$323,4,FALSE)</f>
        <v>44196</v>
      </c>
      <c r="D280" s="2">
        <f>VLOOKUP($B280,'[1]20 CR Data'!$A$6:$V$323,6,FALSE)</f>
        <v>120</v>
      </c>
      <c r="E280" s="2" t="s">
        <v>152</v>
      </c>
      <c r="F280" s="7">
        <v>44196</v>
      </c>
      <c r="G280" s="8">
        <f>VLOOKUP($B280,'[1]20 CR Data'!$A$6:$V$323,7,FALSE)</f>
        <v>43920</v>
      </c>
      <c r="H280" s="8">
        <f>VLOOKUP($B280,'[1]20 CR Data'!$A$6:$V$323,5,FALSE)</f>
        <v>38481</v>
      </c>
      <c r="I280" s="8">
        <f>VLOOKUP($B280,'[1]20 CR Data'!$A$6:$V$323,8,FALSE)</f>
        <v>26771</v>
      </c>
      <c r="J280" s="21">
        <v>6952</v>
      </c>
      <c r="K280" s="9">
        <f t="shared" si="8"/>
        <v>0.8761612021857923</v>
      </c>
      <c r="L280" s="10">
        <f t="shared" si="9"/>
        <v>0.7</v>
      </c>
    </row>
    <row r="281" spans="1:12" x14ac:dyDescent="0.25">
      <c r="A281" s="23" t="s">
        <v>1049</v>
      </c>
      <c r="B281" s="6" t="s">
        <v>51</v>
      </c>
      <c r="C281" s="7">
        <f>VLOOKUP($B281,'[1]20 CR Data'!$A$6:$V$323,4,FALSE)</f>
        <v>44196</v>
      </c>
      <c r="D281" s="2">
        <f>VLOOKUP($B281,'[1]20 CR Data'!$A$6:$V$323,6,FALSE)</f>
        <v>95</v>
      </c>
      <c r="E281" s="2" t="s">
        <v>52</v>
      </c>
      <c r="F281" s="7">
        <v>44196</v>
      </c>
      <c r="G281" s="8">
        <f>VLOOKUP($B281,'[1]20 CR Data'!$A$6:$V$323,7,FALSE)</f>
        <v>34770</v>
      </c>
      <c r="H281" s="8">
        <f>VLOOKUP($B281,'[1]20 CR Data'!$A$6:$V$323,5,FALSE)</f>
        <v>15901</v>
      </c>
      <c r="I281" s="8">
        <f>VLOOKUP($B281,'[1]20 CR Data'!$A$6:$V$323,8,FALSE)</f>
        <v>4471</v>
      </c>
      <c r="J281" s="21">
        <v>625</v>
      </c>
      <c r="K281" s="9">
        <f t="shared" si="8"/>
        <v>0.45731952832901929</v>
      </c>
      <c r="L281" s="10">
        <f t="shared" si="9"/>
        <v>0.28000000000000003</v>
      </c>
    </row>
    <row r="282" spans="1:12" x14ac:dyDescent="0.25">
      <c r="A282" s="23" t="s">
        <v>1141</v>
      </c>
      <c r="B282" s="6" t="s">
        <v>246</v>
      </c>
      <c r="C282" s="7">
        <f>VLOOKUP($B282,'[1]20 CR Data'!$A$6:$V$323,4,FALSE)</f>
        <v>44196</v>
      </c>
      <c r="D282" s="2">
        <f>VLOOKUP($B282,'[1]20 CR Data'!$A$6:$V$323,6,FALSE)</f>
        <v>45</v>
      </c>
      <c r="E282" s="2" t="s">
        <v>247</v>
      </c>
      <c r="F282" s="7">
        <v>44196</v>
      </c>
      <c r="G282" s="8">
        <f>VLOOKUP($B282,'[1]20 CR Data'!$A$6:$V$323,7,FALSE)</f>
        <v>16470</v>
      </c>
      <c r="H282" s="8">
        <f>VLOOKUP($B282,'[1]20 CR Data'!$A$6:$V$323,5,FALSE)</f>
        <v>13342</v>
      </c>
      <c r="I282" s="8">
        <f>VLOOKUP($B282,'[1]20 CR Data'!$A$6:$V$323,8,FALSE)</f>
        <v>7992</v>
      </c>
      <c r="J282" s="21">
        <v>1850</v>
      </c>
      <c r="K282" s="9">
        <f t="shared" si="8"/>
        <v>0.81007893139040676</v>
      </c>
      <c r="L282" s="10">
        <f t="shared" si="9"/>
        <v>0.6</v>
      </c>
    </row>
    <row r="283" spans="1:12" x14ac:dyDescent="0.25">
      <c r="A283" s="23" t="s">
        <v>1033</v>
      </c>
      <c r="B283" s="6" t="s">
        <v>14</v>
      </c>
      <c r="C283" s="7">
        <f>VLOOKUP($B283,'[1]20 CR Data'!$A$6:$V$323,4,FALSE)</f>
        <v>44196</v>
      </c>
      <c r="D283" s="2">
        <f>VLOOKUP($B283,'[1]20 CR Data'!$A$6:$V$323,6,FALSE)</f>
        <v>37</v>
      </c>
      <c r="E283" s="32" t="s">
        <v>15</v>
      </c>
      <c r="F283" s="7">
        <v>44196</v>
      </c>
      <c r="G283" s="8">
        <f>VLOOKUP($B283,'[1]20 CR Data'!$A$6:$V$323,7,FALSE)</f>
        <v>13542</v>
      </c>
      <c r="H283" s="8">
        <f>VLOOKUP($B283,'[1]20 CR Data'!$A$6:$V$323,5,FALSE)</f>
        <v>11858</v>
      </c>
      <c r="I283" s="8">
        <f>VLOOKUP($B283,'[1]20 CR Data'!$A$6:$V$323,8,FALSE)</f>
        <v>6808</v>
      </c>
      <c r="J283" s="25"/>
      <c r="K283" s="9">
        <f t="shared" si="8"/>
        <v>0.87564613794121993</v>
      </c>
      <c r="L283" s="10">
        <f t="shared" si="9"/>
        <v>0.56999999999999995</v>
      </c>
    </row>
    <row r="284" spans="1:12" x14ac:dyDescent="0.25">
      <c r="A284" s="23" t="s">
        <v>1097</v>
      </c>
      <c r="B284" s="6" t="s">
        <v>149</v>
      </c>
      <c r="C284" s="7">
        <f>VLOOKUP($B284,'[1]20 CR Data'!$A$6:$V$323,4,FALSE)</f>
        <v>44196</v>
      </c>
      <c r="D284" s="2">
        <f>VLOOKUP($B284,'[1]20 CR Data'!$A$6:$V$323,6,FALSE)</f>
        <v>56</v>
      </c>
      <c r="E284" s="2" t="s">
        <v>150</v>
      </c>
      <c r="F284" s="7">
        <v>44196</v>
      </c>
      <c r="G284" s="8">
        <f>VLOOKUP($B284,'[1]20 CR Data'!$A$6:$V$323,7,FALSE)</f>
        <v>21318</v>
      </c>
      <c r="H284" s="8">
        <f>VLOOKUP($B284,'[1]20 CR Data'!$A$6:$V$323,5,FALSE)</f>
        <v>15640</v>
      </c>
      <c r="I284" s="8">
        <f>VLOOKUP($B284,'[1]20 CR Data'!$A$6:$V$323,8,FALSE)</f>
        <v>10730</v>
      </c>
      <c r="J284" s="21">
        <v>2696</v>
      </c>
      <c r="K284" s="9">
        <f t="shared" si="8"/>
        <v>0.733652312599681</v>
      </c>
      <c r="L284" s="10">
        <f t="shared" si="9"/>
        <v>0.69</v>
      </c>
    </row>
    <row r="285" spans="1:12" x14ac:dyDescent="0.25">
      <c r="A285" s="23" t="s">
        <v>1283</v>
      </c>
      <c r="B285" s="6" t="s">
        <v>536</v>
      </c>
      <c r="C285" s="7">
        <f>VLOOKUP($B285,'[1]20 CR Data'!$A$6:$V$323,4,FALSE)</f>
        <v>44196</v>
      </c>
      <c r="D285" s="2">
        <f>VLOOKUP($B285,'[1]20 CR Data'!$A$6:$V$323,6,FALSE)</f>
        <v>70</v>
      </c>
      <c r="E285" s="2" t="s">
        <v>537</v>
      </c>
      <c r="F285" s="7">
        <v>44196</v>
      </c>
      <c r="G285" s="8">
        <f>VLOOKUP($B285,'[1]20 CR Data'!$A$6:$V$323,7,FALSE)</f>
        <v>28360</v>
      </c>
      <c r="H285" s="8">
        <f>VLOOKUP($B285,'[1]20 CR Data'!$A$6:$V$323,5,FALSE)</f>
        <v>17876</v>
      </c>
      <c r="I285" s="8">
        <f>VLOOKUP($B285,'[1]20 CR Data'!$A$6:$V$323,8,FALSE)</f>
        <v>5755</v>
      </c>
      <c r="J285" s="21">
        <v>5306</v>
      </c>
      <c r="K285" s="9">
        <f t="shared" si="8"/>
        <v>0.63032440056417494</v>
      </c>
      <c r="L285" s="10">
        <f t="shared" si="9"/>
        <v>0.32</v>
      </c>
    </row>
    <row r="286" spans="1:12" x14ac:dyDescent="0.25">
      <c r="A286" s="23" t="s">
        <v>1051</v>
      </c>
      <c r="B286" s="6" t="s">
        <v>55</v>
      </c>
      <c r="C286" s="7">
        <f>VLOOKUP($B286,'[1]20 CR Data'!$A$6:$V$323,4,FALSE)</f>
        <v>44196</v>
      </c>
      <c r="D286" s="2">
        <f>VLOOKUP($B286,'[1]20 CR Data'!$A$6:$V$323,6,FALSE)</f>
        <v>100</v>
      </c>
      <c r="E286" s="2" t="s">
        <v>56</v>
      </c>
      <c r="F286" s="7">
        <v>44196</v>
      </c>
      <c r="G286" s="8">
        <f>VLOOKUP($B286,'[1]20 CR Data'!$A$6:$V$323,7,FALSE)</f>
        <v>36600</v>
      </c>
      <c r="H286" s="8">
        <f>VLOOKUP($B286,'[1]20 CR Data'!$A$6:$V$323,5,FALSE)</f>
        <v>27279</v>
      </c>
      <c r="I286" s="8">
        <f>VLOOKUP($B286,'[1]20 CR Data'!$A$6:$V$323,8,FALSE)</f>
        <v>17439</v>
      </c>
      <c r="J286" s="21">
        <v>1448</v>
      </c>
      <c r="K286" s="9">
        <f t="shared" si="8"/>
        <v>0.74532786885245905</v>
      </c>
      <c r="L286" s="10">
        <f t="shared" si="9"/>
        <v>0.64</v>
      </c>
    </row>
    <row r="287" spans="1:12" x14ac:dyDescent="0.25">
      <c r="A287" s="23" t="s">
        <v>1270</v>
      </c>
      <c r="B287" s="6" t="s">
        <v>510</v>
      </c>
      <c r="C287" s="7">
        <f>VLOOKUP($B287,'[1]20 CR Data'!$A$6:$V$323,4,FALSE)</f>
        <v>44196</v>
      </c>
      <c r="D287" s="2">
        <f>VLOOKUP($B287,'[1]20 CR Data'!$A$6:$V$323,6,FALSE)</f>
        <v>93</v>
      </c>
      <c r="E287" s="2" t="s">
        <v>511</v>
      </c>
      <c r="F287" s="7">
        <v>44196</v>
      </c>
      <c r="G287" s="8">
        <f>VLOOKUP($B287,'[1]20 CR Data'!$A$6:$V$323,7,FALSE)</f>
        <v>34038</v>
      </c>
      <c r="H287" s="8">
        <f>VLOOKUP($B287,'[1]20 CR Data'!$A$6:$V$323,5,FALSE)</f>
        <v>30939</v>
      </c>
      <c r="I287" s="8">
        <f>VLOOKUP($B287,'[1]20 CR Data'!$A$6:$V$323,8,FALSE)</f>
        <v>17856</v>
      </c>
      <c r="J287" s="21">
        <v>3053</v>
      </c>
      <c r="K287" s="9">
        <f t="shared" si="8"/>
        <v>0.90895469769081616</v>
      </c>
      <c r="L287" s="10">
        <f t="shared" si="9"/>
        <v>0.57999999999999996</v>
      </c>
    </row>
    <row r="288" spans="1:12" x14ac:dyDescent="0.25">
      <c r="A288" s="23" t="s">
        <v>1287</v>
      </c>
      <c r="B288" s="6" t="s">
        <v>544</v>
      </c>
      <c r="C288" s="7">
        <f>VLOOKUP($B288,'[1]20 CR Data'!$A$6:$V$323,4,FALSE)</f>
        <v>44196</v>
      </c>
      <c r="D288" s="2">
        <f>VLOOKUP($B288,'[1]20 CR Data'!$A$6:$V$323,6,FALSE)</f>
        <v>36</v>
      </c>
      <c r="E288" s="2" t="s">
        <v>545</v>
      </c>
      <c r="F288" s="7">
        <v>44196</v>
      </c>
      <c r="G288" s="8">
        <f>VLOOKUP($B288,'[1]20 CR Data'!$A$6:$V$323,7,FALSE)</f>
        <v>13176</v>
      </c>
      <c r="H288" s="8">
        <f>VLOOKUP($B288,'[1]20 CR Data'!$A$6:$V$323,5,FALSE)</f>
        <v>9805</v>
      </c>
      <c r="I288" s="8">
        <f>VLOOKUP($B288,'[1]20 CR Data'!$A$6:$V$323,8,FALSE)</f>
        <v>2699</v>
      </c>
      <c r="J288" s="21">
        <v>2425</v>
      </c>
      <c r="K288" s="9">
        <f t="shared" si="8"/>
        <v>0.74415604128718882</v>
      </c>
      <c r="L288" s="10">
        <f t="shared" si="9"/>
        <v>0.28000000000000003</v>
      </c>
    </row>
    <row r="289" spans="1:12" x14ac:dyDescent="0.25">
      <c r="A289" s="23" t="s">
        <v>1269</v>
      </c>
      <c r="B289" s="6" t="s">
        <v>508</v>
      </c>
      <c r="C289" s="7">
        <f>VLOOKUP($B289,'[1]20 CR Data'!$A$6:$V$323,4,FALSE)</f>
        <v>44196</v>
      </c>
      <c r="D289" s="2">
        <f>VLOOKUP($B289,'[1]20 CR Data'!$A$6:$V$323,6,FALSE)</f>
        <v>96</v>
      </c>
      <c r="E289" s="2" t="s">
        <v>509</v>
      </c>
      <c r="F289" s="7">
        <v>44196</v>
      </c>
      <c r="G289" s="8">
        <f>VLOOKUP($B289,'[1]20 CR Data'!$A$6:$V$323,7,FALSE)</f>
        <v>35136</v>
      </c>
      <c r="H289" s="8">
        <f>VLOOKUP($B289,'[1]20 CR Data'!$A$6:$V$323,5,FALSE)</f>
        <v>25527</v>
      </c>
      <c r="I289" s="8">
        <f>VLOOKUP($B289,'[1]20 CR Data'!$A$6:$V$323,8,FALSE)</f>
        <v>10559</v>
      </c>
      <c r="J289" s="21">
        <v>4413</v>
      </c>
      <c r="K289" s="9">
        <f t="shared" si="8"/>
        <v>0.72651980874316935</v>
      </c>
      <c r="L289" s="10">
        <f t="shared" si="9"/>
        <v>0.41</v>
      </c>
    </row>
    <row r="290" spans="1:12" x14ac:dyDescent="0.25">
      <c r="A290" s="23" t="s">
        <v>1285</v>
      </c>
      <c r="B290" s="6" t="s">
        <v>540</v>
      </c>
      <c r="C290" s="7">
        <f>VLOOKUP($B290,'[1]20 CR Data'!$A$6:$V$323,4,FALSE)</f>
        <v>44196</v>
      </c>
      <c r="D290" s="2">
        <f>VLOOKUP($B290,'[1]20 CR Data'!$A$6:$V$323,6,FALSE)</f>
        <v>80</v>
      </c>
      <c r="E290" s="2" t="s">
        <v>541</v>
      </c>
      <c r="F290" s="7">
        <v>44196</v>
      </c>
      <c r="G290" s="8">
        <f>VLOOKUP($B290,'[1]20 CR Data'!$A$6:$V$323,7,FALSE)</f>
        <v>29280</v>
      </c>
      <c r="H290" s="8">
        <f>VLOOKUP($B290,'[1]20 CR Data'!$A$6:$V$323,5,FALSE)</f>
        <v>22950</v>
      </c>
      <c r="I290" s="8">
        <f>VLOOKUP($B290,'[1]20 CR Data'!$A$6:$V$323,8,FALSE)</f>
        <v>9958</v>
      </c>
      <c r="J290" s="21">
        <v>5498</v>
      </c>
      <c r="K290" s="9">
        <f t="shared" si="8"/>
        <v>0.78381147540983609</v>
      </c>
      <c r="L290" s="10">
        <f t="shared" si="9"/>
        <v>0.43</v>
      </c>
    </row>
    <row r="291" spans="1:12" x14ac:dyDescent="0.25">
      <c r="A291" s="23" t="s">
        <v>1279</v>
      </c>
      <c r="B291" s="6" t="s">
        <v>528</v>
      </c>
      <c r="C291" s="7">
        <f>VLOOKUP($B291,'[1]20 CR Data'!$A$6:$V$323,4,FALSE)</f>
        <v>44196</v>
      </c>
      <c r="D291" s="2">
        <f>VLOOKUP($B291,'[1]20 CR Data'!$A$6:$V$323,6,FALSE)</f>
        <v>96</v>
      </c>
      <c r="E291" s="2" t="s">
        <v>529</v>
      </c>
      <c r="F291" s="7">
        <v>44196</v>
      </c>
      <c r="G291" s="8">
        <f>VLOOKUP($B291,'[1]20 CR Data'!$A$6:$V$323,7,FALSE)</f>
        <v>35136</v>
      </c>
      <c r="H291" s="8">
        <f>VLOOKUP($B291,'[1]20 CR Data'!$A$6:$V$323,5,FALSE)</f>
        <v>29891</v>
      </c>
      <c r="I291" s="8">
        <f>VLOOKUP($B291,'[1]20 CR Data'!$A$6:$V$323,8,FALSE)</f>
        <v>13771</v>
      </c>
      <c r="J291" s="21">
        <v>4335</v>
      </c>
      <c r="K291" s="9">
        <f t="shared" si="8"/>
        <v>0.85072290528233152</v>
      </c>
      <c r="L291" s="10">
        <f t="shared" si="9"/>
        <v>0.46</v>
      </c>
    </row>
    <row r="292" spans="1:12" x14ac:dyDescent="0.25">
      <c r="A292" s="23" t="s">
        <v>1276</v>
      </c>
      <c r="B292" s="6" t="s">
        <v>522</v>
      </c>
      <c r="C292" s="7">
        <f>VLOOKUP($B292,'[1]20 CR Data'!$A$6:$V$323,4,FALSE)</f>
        <v>44196</v>
      </c>
      <c r="D292" s="2">
        <f>VLOOKUP($B292,'[1]20 CR Data'!$A$6:$V$323,6,FALSE)</f>
        <v>76</v>
      </c>
      <c r="E292" s="2" t="s">
        <v>523</v>
      </c>
      <c r="F292" s="7">
        <v>44196</v>
      </c>
      <c r="G292" s="8">
        <f>VLOOKUP($B292,'[1]20 CR Data'!$A$6:$V$323,7,FALSE)</f>
        <v>27816</v>
      </c>
      <c r="H292" s="8">
        <f>VLOOKUP($B292,'[1]20 CR Data'!$A$6:$V$323,5,FALSE)</f>
        <v>24957</v>
      </c>
      <c r="I292" s="8">
        <f>VLOOKUP($B292,'[1]20 CR Data'!$A$6:$V$323,8,FALSE)</f>
        <v>17484</v>
      </c>
      <c r="J292" s="21">
        <v>2950</v>
      </c>
      <c r="K292" s="9">
        <f t="shared" si="8"/>
        <v>0.89721742881794653</v>
      </c>
      <c r="L292" s="10">
        <f t="shared" si="9"/>
        <v>0.7</v>
      </c>
    </row>
    <row r="293" spans="1:12" x14ac:dyDescent="0.25">
      <c r="A293" s="23" t="s">
        <v>1164</v>
      </c>
      <c r="B293" s="6" t="s">
        <v>296</v>
      </c>
      <c r="C293" s="7">
        <f>VLOOKUP($B293,'[1]20 CR Data'!$A$6:$V$323,4,FALSE)</f>
        <v>44196</v>
      </c>
      <c r="D293" s="2">
        <f>VLOOKUP($B293,'[1]20 CR Data'!$A$6:$V$323,6,FALSE)</f>
        <v>64</v>
      </c>
      <c r="E293" s="2" t="s">
        <v>297</v>
      </c>
      <c r="F293" s="7">
        <v>44196</v>
      </c>
      <c r="G293" s="8">
        <f>VLOOKUP($B293,'[1]20 CR Data'!$A$6:$V$323,7,FALSE)</f>
        <v>23424</v>
      </c>
      <c r="H293" s="8">
        <f>VLOOKUP($B293,'[1]20 CR Data'!$A$6:$V$323,5,FALSE)</f>
        <v>15186</v>
      </c>
      <c r="I293" s="8">
        <f>VLOOKUP($B293,'[1]20 CR Data'!$A$6:$V$323,8,FALSE)</f>
        <v>9714</v>
      </c>
      <c r="J293" s="21">
        <v>1514</v>
      </c>
      <c r="K293" s="9">
        <f t="shared" si="8"/>
        <v>0.64830942622950816</v>
      </c>
      <c r="L293" s="10">
        <f t="shared" si="9"/>
        <v>0.64</v>
      </c>
    </row>
    <row r="294" spans="1:12" x14ac:dyDescent="0.25">
      <c r="A294" s="23" t="s">
        <v>1101</v>
      </c>
      <c r="B294" s="6" t="s">
        <v>157</v>
      </c>
      <c r="C294" s="7">
        <f>VLOOKUP($B294,'[1]20 CR Data'!$A$6:$V$323,4,FALSE)</f>
        <v>44196</v>
      </c>
      <c r="D294" s="2">
        <f>VLOOKUP($B294,'[1]20 CR Data'!$A$6:$V$323,6,FALSE)</f>
        <v>102</v>
      </c>
      <c r="E294" s="2" t="s">
        <v>158</v>
      </c>
      <c r="F294" s="7">
        <v>44196</v>
      </c>
      <c r="G294" s="8">
        <f>VLOOKUP($B294,'[1]20 CR Data'!$A$6:$V$323,7,FALSE)</f>
        <v>37332</v>
      </c>
      <c r="H294" s="8">
        <f>VLOOKUP($B294,'[1]20 CR Data'!$A$6:$V$323,5,FALSE)</f>
        <v>36359</v>
      </c>
      <c r="I294" s="8">
        <f>VLOOKUP($B294,'[1]20 CR Data'!$A$6:$V$323,8,FALSE)</f>
        <v>28065</v>
      </c>
      <c r="J294" s="21">
        <v>804</v>
      </c>
      <c r="K294" s="9">
        <f t="shared" si="8"/>
        <v>0.97393656916318438</v>
      </c>
      <c r="L294" s="10">
        <f t="shared" si="9"/>
        <v>0.77</v>
      </c>
    </row>
    <row r="295" spans="1:12" x14ac:dyDescent="0.25">
      <c r="A295" s="23" t="s">
        <v>1057</v>
      </c>
      <c r="B295" s="6" t="s">
        <v>67</v>
      </c>
      <c r="C295" s="7">
        <f>VLOOKUP($B295,'[1]20 CR Data'!$A$6:$V$323,4,FALSE)</f>
        <v>44196</v>
      </c>
      <c r="D295" s="2">
        <f>VLOOKUP($B295,'[1]20 CR Data'!$A$6:$V$323,6,FALSE)</f>
        <v>170</v>
      </c>
      <c r="E295" s="2" t="s">
        <v>68</v>
      </c>
      <c r="F295" s="7">
        <v>44196</v>
      </c>
      <c r="G295" s="8">
        <f>VLOOKUP($B295,'[1]20 CR Data'!$A$6:$V$323,7,FALSE)</f>
        <v>62220</v>
      </c>
      <c r="H295" s="8">
        <f>VLOOKUP($B295,'[1]20 CR Data'!$A$6:$V$323,5,FALSE)</f>
        <v>55414</v>
      </c>
      <c r="I295" s="8">
        <f>VLOOKUP($B295,'[1]20 CR Data'!$A$6:$V$323,8,FALSE)</f>
        <v>34722</v>
      </c>
      <c r="J295" s="21">
        <v>2936</v>
      </c>
      <c r="K295" s="9">
        <f t="shared" si="8"/>
        <v>0.89061395049823211</v>
      </c>
      <c r="L295" s="10">
        <f t="shared" si="9"/>
        <v>0.63</v>
      </c>
    </row>
    <row r="296" spans="1:12" x14ac:dyDescent="0.25">
      <c r="A296" s="23" t="s">
        <v>1203</v>
      </c>
      <c r="B296" s="6" t="s">
        <v>376</v>
      </c>
      <c r="C296" s="7">
        <f>VLOOKUP($B296,'[1]20 CR Data'!$A$6:$V$323,4,FALSE)</f>
        <v>44196</v>
      </c>
      <c r="D296" s="2">
        <f>VLOOKUP($B296,'[1]20 CR Data'!$A$6:$V$323,6,FALSE)</f>
        <v>75</v>
      </c>
      <c r="E296" s="2" t="s">
        <v>377</v>
      </c>
      <c r="F296" s="7">
        <v>44196</v>
      </c>
      <c r="G296" s="8">
        <f>VLOOKUP($B296,'[1]20 CR Data'!$A$6:$V$323,7,FALSE)</f>
        <v>27174</v>
      </c>
      <c r="H296" s="8">
        <f>VLOOKUP($B296,'[1]20 CR Data'!$A$6:$V$323,5,FALSE)</f>
        <v>24633</v>
      </c>
      <c r="I296" s="8">
        <f>VLOOKUP($B296,'[1]20 CR Data'!$A$6:$V$323,8,FALSE)</f>
        <v>14919</v>
      </c>
      <c r="J296" s="21">
        <v>934</v>
      </c>
      <c r="K296" s="9">
        <f t="shared" si="8"/>
        <v>0.90649149922720251</v>
      </c>
      <c r="L296" s="10">
        <f t="shared" si="9"/>
        <v>0.61</v>
      </c>
    </row>
    <row r="297" spans="1:12" x14ac:dyDescent="0.25">
      <c r="A297" s="23" t="s">
        <v>1262</v>
      </c>
      <c r="B297" s="6" t="s">
        <v>494</v>
      </c>
      <c r="C297" s="7">
        <f>VLOOKUP($B297,'[1]20 CR Data'!$A$6:$V$323,4,FALSE)</f>
        <v>44196</v>
      </c>
      <c r="D297" s="2">
        <f>VLOOKUP($B297,'[1]20 CR Data'!$A$6:$V$323,6,FALSE)</f>
        <v>76</v>
      </c>
      <c r="E297" s="2" t="s">
        <v>495</v>
      </c>
      <c r="F297" s="7">
        <v>44196</v>
      </c>
      <c r="G297" s="8">
        <f>VLOOKUP($B297,'[1]20 CR Data'!$A$6:$V$323,7,FALSE)</f>
        <v>27816</v>
      </c>
      <c r="H297" s="8">
        <f>VLOOKUP($B297,'[1]20 CR Data'!$A$6:$V$323,5,FALSE)</f>
        <v>15406</v>
      </c>
      <c r="I297" s="8">
        <f>VLOOKUP($B297,'[1]20 CR Data'!$A$6:$V$323,8,FALSE)</f>
        <v>6782</v>
      </c>
      <c r="J297" s="21">
        <v>1683</v>
      </c>
      <c r="K297" s="9">
        <f t="shared" si="8"/>
        <v>0.55385389703767618</v>
      </c>
      <c r="L297" s="10">
        <f t="shared" si="9"/>
        <v>0.44</v>
      </c>
    </row>
    <row r="298" spans="1:12" x14ac:dyDescent="0.25">
      <c r="A298" s="32" t="s">
        <v>1229</v>
      </c>
      <c r="B298" s="6" t="s">
        <v>430</v>
      </c>
      <c r="C298" s="7">
        <f>VLOOKUP($B298,'[1]20 CR Data'!$A$6:$V$323,4,FALSE)</f>
        <v>44196</v>
      </c>
      <c r="D298" s="2">
        <f>VLOOKUP($B298,'[1]20 CR Data'!$A$6:$V$323,6,FALSE)</f>
        <v>45</v>
      </c>
      <c r="E298" s="2" t="s">
        <v>431</v>
      </c>
      <c r="F298" s="7">
        <v>44196</v>
      </c>
      <c r="G298" s="8">
        <f>VLOOKUP($B298,'[1]20 CR Data'!$A$6:$V$323,7,FALSE)</f>
        <v>16470</v>
      </c>
      <c r="H298" s="8">
        <f>VLOOKUP($B298,'[1]20 CR Data'!$A$6:$V$323,5,FALSE)</f>
        <v>14915</v>
      </c>
      <c r="I298" s="8">
        <f>VLOOKUP($B298,'[1]20 CR Data'!$A$6:$V$323,8,FALSE)</f>
        <v>12809</v>
      </c>
      <c r="J298" s="21">
        <v>1836</v>
      </c>
      <c r="K298" s="9">
        <f t="shared" si="8"/>
        <v>0.90558591378263509</v>
      </c>
      <c r="L298" s="10">
        <f t="shared" si="9"/>
        <v>0.86</v>
      </c>
    </row>
    <row r="299" spans="1:12" x14ac:dyDescent="0.25">
      <c r="A299" s="23" t="s">
        <v>1278</v>
      </c>
      <c r="B299" s="6" t="s">
        <v>526</v>
      </c>
      <c r="C299" s="7">
        <f>VLOOKUP($B299,'[1]20 CR Data'!$A$6:$V$323,4,FALSE)</f>
        <v>44196</v>
      </c>
      <c r="D299" s="2">
        <f>VLOOKUP($B299,'[1]20 CR Data'!$A$6:$V$323,6,FALSE)</f>
        <v>24</v>
      </c>
      <c r="E299" s="2" t="s">
        <v>527</v>
      </c>
      <c r="F299" s="7">
        <v>44196</v>
      </c>
      <c r="G299" s="8">
        <f>VLOOKUP($B299,'[1]20 CR Data'!$A$6:$V$323,7,FALSE)</f>
        <v>8784</v>
      </c>
      <c r="H299" s="8">
        <f>VLOOKUP($B299,'[1]20 CR Data'!$A$6:$V$323,5,FALSE)</f>
        <v>8003</v>
      </c>
      <c r="I299" s="8">
        <f>VLOOKUP($B299,'[1]20 CR Data'!$A$6:$V$323,8,FALSE)</f>
        <v>5596</v>
      </c>
      <c r="J299" s="21">
        <v>55</v>
      </c>
      <c r="K299" s="9">
        <f t="shared" si="8"/>
        <v>0.9110883424408015</v>
      </c>
      <c r="L299" s="10">
        <f t="shared" si="9"/>
        <v>0.7</v>
      </c>
    </row>
    <row r="300" spans="1:12" x14ac:dyDescent="0.25">
      <c r="A300" s="23" t="s">
        <v>1211</v>
      </c>
      <c r="B300" s="6" t="s">
        <v>392</v>
      </c>
      <c r="C300" s="7">
        <f>VLOOKUP($B300,'[1]20 CR Data'!$A$6:$V$323,4,FALSE)</f>
        <v>44196</v>
      </c>
      <c r="D300" s="2">
        <f>VLOOKUP($B300,'[1]20 CR Data'!$A$6:$V$323,6,FALSE)</f>
        <v>60</v>
      </c>
      <c r="E300" s="2" t="s">
        <v>393</v>
      </c>
      <c r="F300" s="7">
        <v>44196</v>
      </c>
      <c r="G300" s="8">
        <f>VLOOKUP($B300,'[1]20 CR Data'!$A$6:$V$323,7,FALSE)</f>
        <v>21960</v>
      </c>
      <c r="H300" s="8">
        <f>VLOOKUP($B300,'[1]20 CR Data'!$A$6:$V$323,5,FALSE)</f>
        <v>13154</v>
      </c>
      <c r="I300" s="8">
        <f>VLOOKUP($B300,'[1]20 CR Data'!$A$6:$V$323,8,FALSE)</f>
        <v>7620</v>
      </c>
      <c r="J300" s="21">
        <v>3177</v>
      </c>
      <c r="K300" s="9">
        <f t="shared" si="8"/>
        <v>0.59899817850637527</v>
      </c>
      <c r="L300" s="10">
        <f t="shared" si="9"/>
        <v>0.57999999999999996</v>
      </c>
    </row>
    <row r="301" spans="1:12" x14ac:dyDescent="0.25">
      <c r="A301" s="23" t="s">
        <v>1219</v>
      </c>
      <c r="B301" s="6" t="s">
        <v>410</v>
      </c>
      <c r="C301" s="7">
        <f>VLOOKUP($B301,'[1]20 CR Data'!$A$6:$V$323,4,FALSE)</f>
        <v>44196</v>
      </c>
      <c r="D301" s="2">
        <f>VLOOKUP($B301,'[1]20 CR Data'!$A$6:$V$323,6,FALSE)</f>
        <v>60</v>
      </c>
      <c r="E301" s="2" t="s">
        <v>411</v>
      </c>
      <c r="F301" s="7">
        <v>44196</v>
      </c>
      <c r="G301" s="8">
        <f>VLOOKUP($B301,'[1]20 CR Data'!$A$6:$V$323,7,FALSE)</f>
        <v>21960</v>
      </c>
      <c r="H301" s="8">
        <f>VLOOKUP($B301,'[1]20 CR Data'!$A$6:$V$323,5,FALSE)</f>
        <v>19484</v>
      </c>
      <c r="I301" s="8">
        <f>VLOOKUP($B301,'[1]20 CR Data'!$A$6:$V$323,8,FALSE)</f>
        <v>8455</v>
      </c>
      <c r="J301" s="21">
        <v>906</v>
      </c>
      <c r="K301" s="9">
        <f t="shared" si="8"/>
        <v>0.88724954462659378</v>
      </c>
      <c r="L301" s="10">
        <f t="shared" si="9"/>
        <v>0.43</v>
      </c>
    </row>
    <row r="302" spans="1:12" x14ac:dyDescent="0.25">
      <c r="A302" s="23" t="s">
        <v>1247</v>
      </c>
      <c r="B302" s="6" t="s">
        <v>464</v>
      </c>
      <c r="C302" s="7">
        <f>VLOOKUP($B302,'[1]20 CR Data'!$A$6:$V$323,4,FALSE)</f>
        <v>44196</v>
      </c>
      <c r="D302" s="2">
        <f>VLOOKUP($B302,'[1]20 CR Data'!$A$6:$V$323,6,FALSE)</f>
        <v>52</v>
      </c>
      <c r="E302" s="2" t="s">
        <v>465</v>
      </c>
      <c r="F302" s="7">
        <v>44196</v>
      </c>
      <c r="G302" s="8">
        <f>VLOOKUP($B302,'[1]20 CR Data'!$A$6:$V$323,7,FALSE)</f>
        <v>19032</v>
      </c>
      <c r="H302" s="8">
        <f>VLOOKUP($B302,'[1]20 CR Data'!$A$6:$V$323,5,FALSE)</f>
        <v>12646</v>
      </c>
      <c r="I302" s="8">
        <f>VLOOKUP($B302,'[1]20 CR Data'!$A$6:$V$323,8,FALSE)</f>
        <v>8637</v>
      </c>
      <c r="J302" s="21">
        <v>1634</v>
      </c>
      <c r="K302" s="9">
        <f t="shared" si="8"/>
        <v>0.66445985708280786</v>
      </c>
      <c r="L302" s="10">
        <f t="shared" si="9"/>
        <v>0.68</v>
      </c>
    </row>
    <row r="303" spans="1:12" x14ac:dyDescent="0.25">
      <c r="A303" s="23" t="s">
        <v>1284</v>
      </c>
      <c r="B303" s="6" t="s">
        <v>538</v>
      </c>
      <c r="C303" s="7">
        <f>VLOOKUP($B303,'[1]20 CR Data'!$A$6:$V$323,4,FALSE)</f>
        <v>44196</v>
      </c>
      <c r="D303" s="2">
        <f>VLOOKUP($B303,'[1]20 CR Data'!$A$6:$V$323,6,FALSE)</f>
        <v>34</v>
      </c>
      <c r="E303" s="2" t="s">
        <v>539</v>
      </c>
      <c r="F303" s="7">
        <v>44196</v>
      </c>
      <c r="G303" s="8">
        <f>VLOOKUP($B303,'[1]20 CR Data'!$A$6:$V$323,7,FALSE)</f>
        <v>12444</v>
      </c>
      <c r="H303" s="8">
        <f>VLOOKUP($B303,'[1]20 CR Data'!$A$6:$V$323,5,FALSE)</f>
        <v>11073</v>
      </c>
      <c r="I303" s="8">
        <f>VLOOKUP($B303,'[1]20 CR Data'!$A$6:$V$323,8,FALSE)</f>
        <v>4288</v>
      </c>
      <c r="J303" s="21">
        <v>1191</v>
      </c>
      <c r="K303" s="9">
        <f t="shared" si="8"/>
        <v>0.88982642237222753</v>
      </c>
      <c r="L303" s="10">
        <f t="shared" si="9"/>
        <v>0.39</v>
      </c>
    </row>
    <row r="304" spans="1:12" x14ac:dyDescent="0.25">
      <c r="A304" s="23" t="s">
        <v>1275</v>
      </c>
      <c r="B304" s="6" t="s">
        <v>520</v>
      </c>
      <c r="C304" s="7">
        <f>VLOOKUP($B304,'[1]20 CR Data'!$A$6:$V$323,4,FALSE)</f>
        <v>44196</v>
      </c>
      <c r="D304" s="2">
        <f>VLOOKUP($B304,'[1]20 CR Data'!$A$6:$V$323,6,FALSE)</f>
        <v>60</v>
      </c>
      <c r="E304" s="2" t="s">
        <v>521</v>
      </c>
      <c r="F304" s="7">
        <v>44196</v>
      </c>
      <c r="G304" s="8">
        <f>VLOOKUP($B304,'[1]20 CR Data'!$A$6:$V$323,7,FALSE)</f>
        <v>21960</v>
      </c>
      <c r="H304" s="8">
        <f>VLOOKUP($B304,'[1]20 CR Data'!$A$6:$V$323,5,FALSE)</f>
        <v>14264</v>
      </c>
      <c r="I304" s="8">
        <f>VLOOKUP($B304,'[1]20 CR Data'!$A$6:$V$323,8,FALSE)</f>
        <v>9610</v>
      </c>
      <c r="J304" s="21">
        <v>11</v>
      </c>
      <c r="K304" s="9">
        <f t="shared" si="8"/>
        <v>0.64954462659380696</v>
      </c>
      <c r="L304" s="10">
        <f t="shared" si="9"/>
        <v>0.67</v>
      </c>
    </row>
    <row r="305" spans="1:12" x14ac:dyDescent="0.25">
      <c r="A305" s="23" t="s">
        <v>1061</v>
      </c>
      <c r="B305" s="6" t="s">
        <v>75</v>
      </c>
      <c r="C305" s="7">
        <f>VLOOKUP($B305,'[1]20 CR Data'!$A$6:$V$323,4,FALSE)</f>
        <v>44196</v>
      </c>
      <c r="D305" s="2">
        <f>VLOOKUP($B305,'[1]20 CR Data'!$A$6:$V$323,6,FALSE)</f>
        <v>45</v>
      </c>
      <c r="E305" s="2" t="s">
        <v>76</v>
      </c>
      <c r="F305" s="7">
        <v>44196</v>
      </c>
      <c r="G305" s="8">
        <f>VLOOKUP($B305,'[1]20 CR Data'!$A$6:$V$323,7,FALSE)</f>
        <v>16470</v>
      </c>
      <c r="H305" s="8">
        <f>VLOOKUP($B305,'[1]20 CR Data'!$A$6:$V$323,5,FALSE)</f>
        <v>13866</v>
      </c>
      <c r="I305" s="8">
        <f>VLOOKUP($B305,'[1]20 CR Data'!$A$6:$V$323,8,FALSE)</f>
        <v>9308</v>
      </c>
      <c r="J305" s="21">
        <v>1396</v>
      </c>
      <c r="K305" s="9">
        <f t="shared" si="8"/>
        <v>0.84189435336976326</v>
      </c>
      <c r="L305" s="10">
        <f t="shared" si="9"/>
        <v>0.67</v>
      </c>
    </row>
    <row r="306" spans="1:12" x14ac:dyDescent="0.25">
      <c r="A306" s="23" t="s">
        <v>1153</v>
      </c>
      <c r="B306" s="6" t="s">
        <v>274</v>
      </c>
      <c r="C306" s="7">
        <f>VLOOKUP($B306,'[1]20 CR Data'!$A$6:$V$323,4,FALSE)</f>
        <v>44196</v>
      </c>
      <c r="D306" s="2">
        <f>VLOOKUP($B306,'[1]20 CR Data'!$A$6:$V$323,6,FALSE)</f>
        <v>43</v>
      </c>
      <c r="E306" s="2" t="s">
        <v>275</v>
      </c>
      <c r="F306" s="7">
        <v>44196</v>
      </c>
      <c r="G306" s="8">
        <f>VLOOKUP($B306,'[1]20 CR Data'!$A$6:$V$323,7,FALSE)</f>
        <v>15738</v>
      </c>
      <c r="H306" s="8">
        <f>VLOOKUP($B306,'[1]20 CR Data'!$A$6:$V$323,5,FALSE)</f>
        <v>12236</v>
      </c>
      <c r="I306" s="8">
        <f>VLOOKUP($B306,'[1]20 CR Data'!$A$6:$V$323,8,FALSE)</f>
        <v>7546</v>
      </c>
      <c r="J306" s="21">
        <v>906</v>
      </c>
      <c r="K306" s="9">
        <f t="shared" si="8"/>
        <v>0.77748125555979164</v>
      </c>
      <c r="L306" s="10">
        <f t="shared" si="9"/>
        <v>0.62</v>
      </c>
    </row>
    <row r="307" spans="1:12" x14ac:dyDescent="0.25">
      <c r="A307" s="23" t="s">
        <v>1052</v>
      </c>
      <c r="B307" s="6" t="s">
        <v>57</v>
      </c>
      <c r="C307" s="7">
        <f>VLOOKUP($B307,'[1]20 CR Data'!$A$6:$V$323,4,FALSE)</f>
        <v>44196</v>
      </c>
      <c r="D307" s="2">
        <f>VLOOKUP($B307,'[1]20 CR Data'!$A$6:$V$323,6,FALSE)</f>
        <v>65</v>
      </c>
      <c r="E307" s="2" t="s">
        <v>58</v>
      </c>
      <c r="F307" s="7">
        <v>44196</v>
      </c>
      <c r="G307" s="8">
        <f>VLOOKUP($B307,'[1]20 CR Data'!$A$6:$V$323,7,FALSE)</f>
        <v>23790</v>
      </c>
      <c r="H307" s="8">
        <f>VLOOKUP($B307,'[1]20 CR Data'!$A$6:$V$323,5,FALSE)</f>
        <v>17104</v>
      </c>
      <c r="I307" s="8">
        <f>VLOOKUP($B307,'[1]20 CR Data'!$A$6:$V$323,8,FALSE)</f>
        <v>11655</v>
      </c>
      <c r="J307" s="21">
        <v>518</v>
      </c>
      <c r="K307" s="9">
        <f t="shared" si="8"/>
        <v>0.71895754518705335</v>
      </c>
      <c r="L307" s="10">
        <f t="shared" si="9"/>
        <v>0.68</v>
      </c>
    </row>
    <row r="308" spans="1:12" x14ac:dyDescent="0.25">
      <c r="A308" s="23" t="s">
        <v>1232</v>
      </c>
      <c r="B308" s="6" t="s">
        <v>434</v>
      </c>
      <c r="C308" s="7">
        <f>VLOOKUP($B308,'[1]20 CR Data'!$A$6:$V$323,4,FALSE)</f>
        <v>44196</v>
      </c>
      <c r="D308" s="2">
        <f>VLOOKUP($B308,'[1]20 CR Data'!$A$6:$V$323,6,FALSE)</f>
        <v>45</v>
      </c>
      <c r="E308" s="2" t="s">
        <v>435</v>
      </c>
      <c r="F308" s="7">
        <v>44196</v>
      </c>
      <c r="G308" s="8">
        <f>VLOOKUP($B308,'[1]20 CR Data'!$A$6:$V$323,7,FALSE)</f>
        <v>16470</v>
      </c>
      <c r="H308" s="8">
        <f>VLOOKUP($B308,'[1]20 CR Data'!$A$6:$V$323,5,FALSE)</f>
        <v>13716</v>
      </c>
      <c r="I308" s="8">
        <f>VLOOKUP($B308,'[1]20 CR Data'!$A$6:$V$323,8,FALSE)</f>
        <v>9586</v>
      </c>
      <c r="J308" s="21">
        <v>1366</v>
      </c>
      <c r="K308" s="9">
        <f t="shared" si="8"/>
        <v>0.83278688524590161</v>
      </c>
      <c r="L308" s="10">
        <f t="shared" si="9"/>
        <v>0.7</v>
      </c>
    </row>
    <row r="309" spans="1:12" x14ac:dyDescent="0.25">
      <c r="A309" s="23" t="s">
        <v>1268</v>
      </c>
      <c r="B309" s="6" t="s">
        <v>506</v>
      </c>
      <c r="C309" s="7">
        <f>VLOOKUP($B309,'[1]20 CR Data'!$A$6:$V$323,4,FALSE)</f>
        <v>44196</v>
      </c>
      <c r="D309" s="2">
        <f>VLOOKUP($B309,'[1]20 CR Data'!$A$6:$V$323,6,FALSE)</f>
        <v>55</v>
      </c>
      <c r="E309" s="2" t="s">
        <v>507</v>
      </c>
      <c r="F309" s="7">
        <v>44196</v>
      </c>
      <c r="G309" s="8">
        <f>VLOOKUP($B309,'[1]20 CR Data'!$A$6:$V$323,7,FALSE)</f>
        <v>20130</v>
      </c>
      <c r="H309" s="8">
        <f>VLOOKUP($B309,'[1]20 CR Data'!$A$6:$V$323,5,FALSE)</f>
        <v>17564</v>
      </c>
      <c r="I309" s="8">
        <f>VLOOKUP($B309,'[1]20 CR Data'!$A$6:$V$323,8,FALSE)</f>
        <v>9287</v>
      </c>
      <c r="J309" s="21">
        <v>3773</v>
      </c>
      <c r="K309" s="9">
        <f t="shared" si="8"/>
        <v>0.872528564331843</v>
      </c>
      <c r="L309" s="10">
        <f t="shared" si="9"/>
        <v>0.53</v>
      </c>
    </row>
    <row r="310" spans="1:12" x14ac:dyDescent="0.25">
      <c r="A310" s="23" t="s">
        <v>1093</v>
      </c>
      <c r="B310" s="6" t="s">
        <v>139</v>
      </c>
      <c r="C310" s="7">
        <f>VLOOKUP($B310,'[1]20 CR Data'!$A$6:$V$323,4,FALSE)</f>
        <v>44196</v>
      </c>
      <c r="D310" s="2">
        <f>VLOOKUP($B310,'[1]20 CR Data'!$A$6:$V$323,6,FALSE)</f>
        <v>118</v>
      </c>
      <c r="E310" s="2" t="s">
        <v>140</v>
      </c>
      <c r="F310" s="7">
        <v>44196</v>
      </c>
      <c r="G310" s="8">
        <f>VLOOKUP($B310,'[1]20 CR Data'!$A$6:$V$323,7,FALSE)</f>
        <v>43188</v>
      </c>
      <c r="H310" s="8">
        <f>VLOOKUP($B310,'[1]20 CR Data'!$A$6:$V$323,5,FALSE)</f>
        <v>38644</v>
      </c>
      <c r="I310" s="8">
        <f>VLOOKUP($B310,'[1]20 CR Data'!$A$6:$V$323,8,FALSE)</f>
        <v>29853</v>
      </c>
      <c r="J310" s="21">
        <v>3885</v>
      </c>
      <c r="K310" s="9">
        <f t="shared" si="8"/>
        <v>0.89478558858942303</v>
      </c>
      <c r="L310" s="10">
        <f t="shared" si="9"/>
        <v>0.77</v>
      </c>
    </row>
    <row r="311" spans="1:12" x14ac:dyDescent="0.25">
      <c r="A311" s="23" t="s">
        <v>1043</v>
      </c>
      <c r="B311" s="6" t="s">
        <v>36</v>
      </c>
      <c r="C311" s="7">
        <f>VLOOKUP($B311,'[1]20 CR Data'!$A$6:$V$323,4,FALSE)</f>
        <v>44196</v>
      </c>
      <c r="D311" s="2">
        <f>VLOOKUP($B311,'[1]20 CR Data'!$A$6:$V$323,6,FALSE)</f>
        <v>10</v>
      </c>
      <c r="E311" s="2" t="s">
        <v>37</v>
      </c>
      <c r="F311" s="7">
        <v>44196</v>
      </c>
      <c r="G311" s="8">
        <f>VLOOKUP($B311,'[1]20 CR Data'!$A$6:$V$323,7,FALSE)</f>
        <v>3660</v>
      </c>
      <c r="H311" s="8">
        <f>VLOOKUP($B311,'[1]20 CR Data'!$A$6:$V$323,5,FALSE)</f>
        <v>2882</v>
      </c>
      <c r="I311" s="8">
        <f>VLOOKUP($B311,'[1]20 CR Data'!$A$6:$V$323,8,FALSE)</f>
        <v>1970</v>
      </c>
      <c r="J311" s="25"/>
      <c r="K311" s="9">
        <f t="shared" si="8"/>
        <v>0.78743169398907109</v>
      </c>
      <c r="L311" s="10">
        <f t="shared" si="9"/>
        <v>0.68</v>
      </c>
    </row>
    <row r="312" spans="1:12" x14ac:dyDescent="0.25">
      <c r="A312" s="23" t="s">
        <v>1074</v>
      </c>
      <c r="B312" s="6" t="s">
        <v>101</v>
      </c>
      <c r="C312" s="7">
        <f>VLOOKUP($B312,'[1]20 CR Data'!$A$6:$V$323,4,FALSE)</f>
        <v>44196</v>
      </c>
      <c r="D312" s="2">
        <f>VLOOKUP($B312,'[1]20 CR Data'!$A$6:$V$323,6,FALSE)</f>
        <v>50</v>
      </c>
      <c r="E312" s="2" t="s">
        <v>102</v>
      </c>
      <c r="F312" s="7">
        <v>44196</v>
      </c>
      <c r="G312" s="8">
        <f>VLOOKUP($B312,'[1]20 CR Data'!$A$6:$V$323,7,FALSE)</f>
        <v>18300</v>
      </c>
      <c r="H312" s="8">
        <f>VLOOKUP($B312,'[1]20 CR Data'!$A$6:$V$323,5,FALSE)</f>
        <v>14965</v>
      </c>
      <c r="I312" s="8">
        <f>VLOOKUP($B312,'[1]20 CR Data'!$A$6:$V$323,8,FALSE)</f>
        <v>1600</v>
      </c>
      <c r="J312" s="21">
        <v>1877</v>
      </c>
      <c r="K312" s="9">
        <f t="shared" si="8"/>
        <v>0.81775956284153006</v>
      </c>
      <c r="L312" s="10">
        <f t="shared" si="9"/>
        <v>0.11</v>
      </c>
    </row>
    <row r="313" spans="1:12" x14ac:dyDescent="0.25">
      <c r="A313" s="23" t="s">
        <v>1227</v>
      </c>
      <c r="B313" s="6" t="s">
        <v>426</v>
      </c>
      <c r="C313" s="7">
        <f>VLOOKUP($B313,'[1]20 CR Data'!$A$6:$V$323,4,FALSE)</f>
        <v>44196</v>
      </c>
      <c r="D313" s="2">
        <f>VLOOKUP($B313,'[1]20 CR Data'!$A$6:$V$323,6,FALSE)</f>
        <v>40</v>
      </c>
      <c r="E313" s="2" t="s">
        <v>427</v>
      </c>
      <c r="F313" s="7">
        <v>44196</v>
      </c>
      <c r="G313" s="8">
        <f>VLOOKUP($B313,'[1]20 CR Data'!$A$6:$V$323,7,FALSE)</f>
        <v>14640</v>
      </c>
      <c r="H313" s="8">
        <f>VLOOKUP($B313,'[1]20 CR Data'!$A$6:$V$323,5,FALSE)</f>
        <v>12195</v>
      </c>
      <c r="I313" s="8">
        <f>VLOOKUP($B313,'[1]20 CR Data'!$A$6:$V$323,8,FALSE)</f>
        <v>7287</v>
      </c>
      <c r="J313" s="21">
        <v>2517</v>
      </c>
      <c r="K313" s="9">
        <f t="shared" si="8"/>
        <v>0.83299180327868849</v>
      </c>
      <c r="L313" s="10">
        <f t="shared" si="9"/>
        <v>0.6</v>
      </c>
    </row>
    <row r="314" spans="1:12" x14ac:dyDescent="0.25">
      <c r="A314" s="23" t="s">
        <v>1107</v>
      </c>
      <c r="B314" s="6" t="s">
        <v>173</v>
      </c>
      <c r="C314" s="7">
        <f>VLOOKUP($B314,'[1]20 CR Data'!$A$6:$V$323,4,FALSE)</f>
        <v>44196</v>
      </c>
      <c r="D314" s="2">
        <f>VLOOKUP($B314,'[1]20 CR Data'!$A$6:$V$323,6,FALSE)</f>
        <v>147</v>
      </c>
      <c r="E314" s="2" t="s">
        <v>174</v>
      </c>
      <c r="F314" s="7">
        <v>44196</v>
      </c>
      <c r="G314" s="8">
        <f>VLOOKUP($B314,'[1]20 CR Data'!$A$6:$V$323,7,FALSE)</f>
        <v>53802</v>
      </c>
      <c r="H314" s="8">
        <f>VLOOKUP($B314,'[1]20 CR Data'!$A$6:$V$323,5,FALSE)</f>
        <v>41296</v>
      </c>
      <c r="I314" s="8">
        <f>VLOOKUP($B314,'[1]20 CR Data'!$A$6:$V$323,8,FALSE)</f>
        <v>25548</v>
      </c>
      <c r="J314" s="21">
        <v>5022</v>
      </c>
      <c r="K314" s="9">
        <f t="shared" si="8"/>
        <v>0.76755510947548422</v>
      </c>
      <c r="L314" s="10">
        <f t="shared" si="9"/>
        <v>0.62</v>
      </c>
    </row>
    <row r="315" spans="1:12" x14ac:dyDescent="0.25">
      <c r="A315" s="32" t="s">
        <v>1202</v>
      </c>
      <c r="B315" s="6" t="s">
        <v>374</v>
      </c>
      <c r="C315" s="7">
        <f>VLOOKUP($B315,'[1]20 CR Data'!$A$6:$V$323,4,FALSE)</f>
        <v>44196</v>
      </c>
      <c r="D315" s="2">
        <f>VLOOKUP($B315,'[1]20 CR Data'!$A$6:$V$323,6,FALSE)</f>
        <v>45</v>
      </c>
      <c r="E315" s="2" t="s">
        <v>375</v>
      </c>
      <c r="F315" s="7">
        <v>44196</v>
      </c>
      <c r="G315" s="8">
        <f>VLOOKUP($B315,'[1]20 CR Data'!$A$6:$V$323,7,FALSE)</f>
        <v>16470</v>
      </c>
      <c r="H315" s="8">
        <f>VLOOKUP($B315,'[1]20 CR Data'!$A$6:$V$323,5,FALSE)</f>
        <v>14699</v>
      </c>
      <c r="I315" s="8">
        <f>VLOOKUP($B315,'[1]20 CR Data'!$A$6:$V$323,8,FALSE)</f>
        <v>9530</v>
      </c>
      <c r="J315" s="21">
        <v>1954</v>
      </c>
      <c r="K315" s="9">
        <f t="shared" si="8"/>
        <v>0.89247115968427448</v>
      </c>
      <c r="L315" s="10">
        <f t="shared" si="9"/>
        <v>0.65</v>
      </c>
    </row>
    <row r="316" spans="1:12" x14ac:dyDescent="0.25">
      <c r="A316" s="23" t="s">
        <v>1260</v>
      </c>
      <c r="B316" s="6" t="s">
        <v>490</v>
      </c>
      <c r="C316" s="7">
        <f>VLOOKUP($B316,'[1]20 CR Data'!$A$6:$V$323,4,FALSE)</f>
        <v>44196</v>
      </c>
      <c r="D316" s="2">
        <f>VLOOKUP($B316,'[1]20 CR Data'!$A$6:$V$323,6,FALSE)</f>
        <v>41</v>
      </c>
      <c r="E316" s="2" t="s">
        <v>491</v>
      </c>
      <c r="F316" s="7">
        <v>44196</v>
      </c>
      <c r="G316" s="8">
        <f>VLOOKUP($B316,'[1]20 CR Data'!$A$6:$V$323,7,FALSE)</f>
        <v>15006</v>
      </c>
      <c r="H316" s="8">
        <f>VLOOKUP($B316,'[1]20 CR Data'!$A$6:$V$323,5,FALSE)</f>
        <v>10634</v>
      </c>
      <c r="I316" s="8">
        <f>VLOOKUP($B316,'[1]20 CR Data'!$A$6:$V$323,8,FALSE)</f>
        <v>7714</v>
      </c>
      <c r="J316" s="21">
        <v>487</v>
      </c>
      <c r="K316" s="9">
        <f t="shared" si="8"/>
        <v>0.70864987338397978</v>
      </c>
      <c r="L316" s="10">
        <f t="shared" si="9"/>
        <v>0.73</v>
      </c>
    </row>
    <row r="317" spans="1:12" x14ac:dyDescent="0.25">
      <c r="A317" s="23" t="s">
        <v>1137</v>
      </c>
      <c r="B317" s="6" t="s">
        <v>236</v>
      </c>
      <c r="C317" s="7">
        <f>VLOOKUP($B317,'[1]20 CR Data'!$A$6:$V$323,4,FALSE)</f>
        <v>44196</v>
      </c>
      <c r="D317" s="2">
        <f>VLOOKUP($B317,'[1]20 CR Data'!$A$6:$V$323,6,FALSE)</f>
        <v>52</v>
      </c>
      <c r="E317" s="2" t="s">
        <v>237</v>
      </c>
      <c r="F317" s="7">
        <v>44196</v>
      </c>
      <c r="G317" s="8">
        <f>VLOOKUP($B317,'[1]20 CR Data'!$A$6:$V$323,7,FALSE)</f>
        <v>21224</v>
      </c>
      <c r="H317" s="8">
        <f>VLOOKUP($B317,'[1]20 CR Data'!$A$6:$V$323,5,FALSE)</f>
        <v>16124</v>
      </c>
      <c r="I317" s="8">
        <f>VLOOKUP($B317,'[1]20 CR Data'!$A$6:$V$323,8,FALSE)</f>
        <v>8858</v>
      </c>
      <c r="J317" s="21">
        <v>3162</v>
      </c>
      <c r="K317" s="9">
        <f t="shared" si="8"/>
        <v>0.75970599321522803</v>
      </c>
      <c r="L317" s="10">
        <f t="shared" si="9"/>
        <v>0.55000000000000004</v>
      </c>
    </row>
    <row r="318" spans="1:12" x14ac:dyDescent="0.25">
      <c r="A318" s="23" t="s">
        <v>1216</v>
      </c>
      <c r="B318" s="6" t="s">
        <v>404</v>
      </c>
      <c r="C318" s="7">
        <f>VLOOKUP($B318,'[1]20 CR Data'!$A$6:$V$323,4,FALSE)</f>
        <v>44196</v>
      </c>
      <c r="D318" s="2">
        <f>VLOOKUP($B318,'[1]20 CR Data'!$A$6:$V$323,6,FALSE)</f>
        <v>40</v>
      </c>
      <c r="E318" s="2" t="s">
        <v>405</v>
      </c>
      <c r="F318" s="7">
        <v>44196</v>
      </c>
      <c r="G318" s="8">
        <f>VLOOKUP($B318,'[1]20 CR Data'!$A$6:$V$323,7,FALSE)</f>
        <v>14640</v>
      </c>
      <c r="H318" s="8">
        <f>VLOOKUP($B318,'[1]20 CR Data'!$A$6:$V$323,5,FALSE)</f>
        <v>11114</v>
      </c>
      <c r="I318" s="8">
        <f>VLOOKUP($B318,'[1]20 CR Data'!$A$6:$V$323,8,FALSE)</f>
        <v>7280</v>
      </c>
      <c r="J318" s="21">
        <v>2070</v>
      </c>
      <c r="K318" s="9">
        <f t="shared" si="8"/>
        <v>0.75915300546448083</v>
      </c>
      <c r="L318" s="10">
        <f t="shared" si="9"/>
        <v>0.66</v>
      </c>
    </row>
    <row r="320" spans="1:12" x14ac:dyDescent="0.25">
      <c r="I320" s="11"/>
      <c r="J320" s="11"/>
    </row>
    <row r="322" spans="3:3" x14ac:dyDescent="0.25">
      <c r="C322" s="12"/>
    </row>
  </sheetData>
  <sheetProtection algorithmName="SHA-512" hashValue="S6oyIawA1h/uGg9AT0HPoh6bNsQRRGGF5E6gEEbVADyZB6Lk/GXEQhAe/Lgt+hUpK77yooaTfHZgAELjuC34VQ==" saltValue="3AzrNhLqyvS5bMlWJn8EEA==" spinCount="100000" sheet="1" objects="1" scenarios="1" selectLockedCells="1"/>
  <mergeCells count="6">
    <mergeCell ref="C6:H6"/>
    <mergeCell ref="C1:L1"/>
    <mergeCell ref="C2:H2"/>
    <mergeCell ref="C3:H3"/>
    <mergeCell ref="C4:H4"/>
    <mergeCell ref="C5:H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4C47A-81DD-4C93-BC5B-3D29CAB9670C}">
  <dimension ref="A1:L344"/>
  <sheetViews>
    <sheetView topLeftCell="C1" workbookViewId="0">
      <selection activeCell="G29" sqref="G29"/>
    </sheetView>
  </sheetViews>
  <sheetFormatPr defaultRowHeight="15" x14ac:dyDescent="0.25"/>
  <cols>
    <col min="1" max="1" width="12.42578125" style="45" hidden="1" customWidth="1"/>
    <col min="2" max="2" width="13" style="45" hidden="1" customWidth="1"/>
    <col min="3" max="3" width="10.7109375" style="45" bestFit="1" customWidth="1"/>
    <col min="4" max="4" width="9.140625" style="45"/>
    <col min="5" max="5" width="41.7109375" style="45" customWidth="1"/>
    <col min="6" max="6" width="10.7109375" style="45" bestFit="1" customWidth="1"/>
    <col min="7" max="10" width="10.7109375" style="45" customWidth="1"/>
    <col min="11" max="11" width="12.42578125" style="45" bestFit="1" customWidth="1"/>
    <col min="12" max="12" width="12.42578125" style="45" customWidth="1"/>
    <col min="13" max="16384" width="9.140625" style="45"/>
  </cols>
  <sheetData>
    <row r="1" spans="1:12" ht="21" x14ac:dyDescent="0.35">
      <c r="B1" s="13"/>
      <c r="C1" s="56" t="s">
        <v>718</v>
      </c>
      <c r="D1" s="56"/>
      <c r="E1" s="56"/>
      <c r="F1" s="56"/>
      <c r="G1" s="56"/>
      <c r="H1" s="56"/>
      <c r="I1" s="56"/>
      <c r="J1" s="56"/>
      <c r="K1" s="56"/>
      <c r="L1" s="56"/>
    </row>
    <row r="2" spans="1:12" ht="21" x14ac:dyDescent="0.35">
      <c r="A2" s="34"/>
      <c r="B2" s="13"/>
      <c r="C2" s="55" t="s">
        <v>1453</v>
      </c>
      <c r="D2" s="55"/>
      <c r="E2" s="55"/>
      <c r="F2" s="55"/>
      <c r="G2" s="55"/>
      <c r="H2" s="55"/>
    </row>
    <row r="3" spans="1:12" ht="21" x14ac:dyDescent="0.35">
      <c r="A3" s="34"/>
      <c r="B3" s="13"/>
      <c r="C3" s="55" t="s">
        <v>1570</v>
      </c>
      <c r="D3" s="55"/>
      <c r="E3" s="55"/>
      <c r="F3" s="55"/>
      <c r="G3" s="55"/>
      <c r="H3" s="55"/>
    </row>
    <row r="4" spans="1:12" ht="21" x14ac:dyDescent="0.35">
      <c r="A4" s="34"/>
      <c r="B4" s="13"/>
      <c r="C4" s="55" t="s">
        <v>1573</v>
      </c>
      <c r="D4" s="55"/>
      <c r="E4" s="55"/>
      <c r="F4" s="55"/>
      <c r="G4" s="55"/>
      <c r="H4" s="55"/>
    </row>
    <row r="5" spans="1:12" ht="21" x14ac:dyDescent="0.35">
      <c r="A5" s="34"/>
      <c r="B5" s="13"/>
      <c r="C5" s="55" t="s">
        <v>1576</v>
      </c>
      <c r="D5" s="55"/>
      <c r="E5" s="55"/>
      <c r="F5" s="55"/>
      <c r="G5" s="55"/>
      <c r="H5" s="55"/>
    </row>
    <row r="6" spans="1:12" ht="21" customHeight="1" x14ac:dyDescent="0.25">
      <c r="C6" s="55" t="s">
        <v>1572</v>
      </c>
      <c r="D6" s="55"/>
      <c r="E6" s="55"/>
      <c r="F6" s="55"/>
      <c r="G6" s="55"/>
      <c r="H6" s="55"/>
    </row>
    <row r="7" spans="1:12" ht="15.75" thickBot="1" x14ac:dyDescent="0.3">
      <c r="C7" s="53"/>
      <c r="D7" s="53"/>
      <c r="E7" s="53"/>
      <c r="F7" s="53"/>
      <c r="G7" s="53"/>
      <c r="H7" s="53"/>
    </row>
    <row r="8" spans="1:12" x14ac:dyDescent="0.25">
      <c r="A8" s="30" t="s">
        <v>1026</v>
      </c>
      <c r="B8" s="3" t="s">
        <v>0</v>
      </c>
      <c r="C8" s="3"/>
      <c r="D8" s="4"/>
      <c r="E8" s="3"/>
      <c r="F8" s="4" t="s">
        <v>1027</v>
      </c>
      <c r="G8" s="4" t="s">
        <v>1</v>
      </c>
      <c r="H8" s="3" t="s">
        <v>1339</v>
      </c>
      <c r="I8" s="3" t="s">
        <v>1341</v>
      </c>
      <c r="J8" s="4" t="s">
        <v>1029</v>
      </c>
      <c r="K8" s="3" t="s">
        <v>1023</v>
      </c>
      <c r="L8" s="27" t="s">
        <v>2</v>
      </c>
    </row>
    <row r="9" spans="1:12" ht="15.75" thickBot="1" x14ac:dyDescent="0.3">
      <c r="A9" s="31" t="s">
        <v>3</v>
      </c>
      <c r="B9" s="5" t="s">
        <v>3</v>
      </c>
      <c r="C9" s="5" t="s">
        <v>1338</v>
      </c>
      <c r="D9" s="5" t="s">
        <v>5</v>
      </c>
      <c r="E9" s="5" t="s">
        <v>4</v>
      </c>
      <c r="F9" s="5" t="s">
        <v>1028</v>
      </c>
      <c r="G9" s="5" t="s">
        <v>6</v>
      </c>
      <c r="H9" s="5" t="s">
        <v>1340</v>
      </c>
      <c r="I9" s="5" t="s">
        <v>1024</v>
      </c>
      <c r="J9" s="26" t="s">
        <v>1024</v>
      </c>
      <c r="K9" s="29" t="s">
        <v>7</v>
      </c>
      <c r="L9" s="28" t="s">
        <v>7</v>
      </c>
    </row>
    <row r="10" spans="1:12" x14ac:dyDescent="0.25">
      <c r="A10" s="23" t="s">
        <v>1265</v>
      </c>
      <c r="B10" s="17" t="s">
        <v>500</v>
      </c>
      <c r="C10" s="17" t="s">
        <v>1347</v>
      </c>
      <c r="D10" s="45">
        <f>VLOOKUP($B10,'[2]19 CR Data'!$A$6:$V$340,6,FALSE)</f>
        <v>60</v>
      </c>
      <c r="E10" s="45" t="s">
        <v>501</v>
      </c>
      <c r="F10" s="18">
        <f>VLOOKUP($B10,'[2]19 CR Data'!$A$6:$W$340,4,FALSE)</f>
        <v>43830</v>
      </c>
      <c r="G10" s="8">
        <f>VLOOKUP($B10,'[2]19 CR Data'!$A$6:$V$340,7,FALSE)</f>
        <v>21900</v>
      </c>
      <c r="H10" s="8">
        <f>VLOOKUP($B10,'[2]19 CR Data'!$A$6:$V$340,5,FALSE)</f>
        <v>20658</v>
      </c>
      <c r="I10" s="8">
        <f>VLOOKUP($B10,'[2]19 CR Data'!$A$6:$V$340,8,FALSE)</f>
        <v>7375</v>
      </c>
      <c r="J10" s="21">
        <v>1818</v>
      </c>
      <c r="K10" s="9">
        <f t="shared" ref="K10:K73" si="0">H10/G10</f>
        <v>0.94328767123287671</v>
      </c>
      <c r="L10" s="10">
        <f t="shared" ref="L10:L73" si="1">ROUND(I10/H10,2)</f>
        <v>0.36</v>
      </c>
    </row>
    <row r="11" spans="1:12" x14ac:dyDescent="0.25">
      <c r="A11" s="23" t="s">
        <v>1243</v>
      </c>
      <c r="B11" s="17" t="s">
        <v>456</v>
      </c>
      <c r="C11" s="17" t="s">
        <v>1347</v>
      </c>
      <c r="D11" s="45">
        <f>VLOOKUP($B11,'[2]19 CR Data'!$A$6:$V$340,6,FALSE)</f>
        <v>175</v>
      </c>
      <c r="E11" s="45" t="s">
        <v>457</v>
      </c>
      <c r="F11" s="18">
        <f>VLOOKUP($B11,'[2]19 CR Data'!$A$6:$W$340,4,FALSE)</f>
        <v>43830</v>
      </c>
      <c r="G11" s="8">
        <f>VLOOKUP($B11,'[2]19 CR Data'!$A$6:$V$340,7,FALSE)</f>
        <v>69608</v>
      </c>
      <c r="H11" s="8">
        <f>VLOOKUP($B11,'[2]19 CR Data'!$A$6:$V$340,5,FALSE)</f>
        <v>55669</v>
      </c>
      <c r="I11" s="8">
        <f>VLOOKUP($B11,'[2]19 CR Data'!$A$6:$V$340,8,FALSE)</f>
        <v>31793</v>
      </c>
      <c r="J11" s="21">
        <v>6944</v>
      </c>
      <c r="K11" s="9">
        <f t="shared" si="0"/>
        <v>0.79975002873232959</v>
      </c>
      <c r="L11" s="10">
        <f t="shared" si="1"/>
        <v>0.56999999999999995</v>
      </c>
    </row>
    <row r="12" spans="1:12" x14ac:dyDescent="0.25">
      <c r="A12" s="23" t="s">
        <v>1235</v>
      </c>
      <c r="B12" s="17" t="s">
        <v>440</v>
      </c>
      <c r="C12" s="17" t="s">
        <v>1347</v>
      </c>
      <c r="D12" s="45">
        <f>VLOOKUP($B12,'[2]19 CR Data'!$A$6:$V$340,6,FALSE)</f>
        <v>45</v>
      </c>
      <c r="E12" s="45" t="s">
        <v>441</v>
      </c>
      <c r="F12" s="18">
        <f>VLOOKUP($B12,'[2]19 CR Data'!$A$6:$W$340,4,FALSE)</f>
        <v>43830</v>
      </c>
      <c r="G12" s="8">
        <f>VLOOKUP($B12,'[2]19 CR Data'!$A$6:$V$340,7,FALSE)</f>
        <v>16425</v>
      </c>
      <c r="H12" s="8">
        <f>VLOOKUP($B12,'[2]19 CR Data'!$A$6:$V$340,5,FALSE)</f>
        <v>10776</v>
      </c>
      <c r="I12" s="8">
        <f>VLOOKUP($B12,'[2]19 CR Data'!$A$6:$V$340,8,FALSE)</f>
        <v>8631</v>
      </c>
      <c r="J12" s="21">
        <v>240</v>
      </c>
      <c r="K12" s="9">
        <f t="shared" si="0"/>
        <v>0.65607305936073057</v>
      </c>
      <c r="L12" s="10">
        <f t="shared" si="1"/>
        <v>0.8</v>
      </c>
    </row>
    <row r="13" spans="1:12" x14ac:dyDescent="0.25">
      <c r="A13" s="23" t="s">
        <v>1130</v>
      </c>
      <c r="B13" s="17" t="s">
        <v>220</v>
      </c>
      <c r="C13" s="17" t="s">
        <v>1347</v>
      </c>
      <c r="D13" s="45">
        <f>VLOOKUP($B13,'[2]19 CR Data'!$A$6:$V$340,6,FALSE)</f>
        <v>68</v>
      </c>
      <c r="E13" s="45" t="s">
        <v>221</v>
      </c>
      <c r="F13" s="18">
        <f>VLOOKUP($B13,'[2]19 CR Data'!$A$6:$W$340,4,FALSE)</f>
        <v>43830</v>
      </c>
      <c r="G13" s="8">
        <f>VLOOKUP($B13,'[2]19 CR Data'!$A$6:$V$340,7,FALSE)</f>
        <v>24820</v>
      </c>
      <c r="H13" s="8">
        <f>VLOOKUP($B13,'[2]19 CR Data'!$A$6:$V$340,5,FALSE)</f>
        <v>22496</v>
      </c>
      <c r="I13" s="8">
        <f>VLOOKUP($B13,'[2]19 CR Data'!$A$6:$V$340,8,FALSE)</f>
        <v>11328</v>
      </c>
      <c r="J13" s="21">
        <v>1130</v>
      </c>
      <c r="K13" s="9">
        <f t="shared" si="0"/>
        <v>0.90636583400483484</v>
      </c>
      <c r="L13" s="10">
        <f t="shared" si="1"/>
        <v>0.5</v>
      </c>
    </row>
    <row r="14" spans="1:12" x14ac:dyDescent="0.25">
      <c r="A14" s="23" t="s">
        <v>1044</v>
      </c>
      <c r="B14" s="17" t="s">
        <v>38</v>
      </c>
      <c r="C14" s="17" t="s">
        <v>1347</v>
      </c>
      <c r="D14" s="45">
        <f>VLOOKUP($B14,'[2]19 CR Data'!$A$6:$V$340,6,FALSE)</f>
        <v>30</v>
      </c>
      <c r="E14" s="45" t="s">
        <v>39</v>
      </c>
      <c r="F14" s="18">
        <f>VLOOKUP($B14,'[2]19 CR Data'!$A$6:$W$340,4,FALSE)</f>
        <v>43830</v>
      </c>
      <c r="G14" s="8">
        <f>VLOOKUP($B14,'[2]19 CR Data'!$A$6:$V$340,7,FALSE)</f>
        <v>12222</v>
      </c>
      <c r="H14" s="8">
        <f>VLOOKUP($B14,'[2]19 CR Data'!$A$6:$V$340,5,FALSE)</f>
        <v>9970</v>
      </c>
      <c r="I14" s="8">
        <f>VLOOKUP($B14,'[2]19 CR Data'!$A$6:$V$340,8,FALSE)</f>
        <v>7035</v>
      </c>
      <c r="J14" s="21"/>
      <c r="K14" s="9">
        <f t="shared" si="0"/>
        <v>0.8157421044018982</v>
      </c>
      <c r="L14" s="10">
        <f t="shared" si="1"/>
        <v>0.71</v>
      </c>
    </row>
    <row r="15" spans="1:12" x14ac:dyDescent="0.25">
      <c r="A15" s="23" t="s">
        <v>1195</v>
      </c>
      <c r="B15" s="17" t="s">
        <v>358</v>
      </c>
      <c r="C15" s="17" t="s">
        <v>1347</v>
      </c>
      <c r="D15" s="45">
        <f>VLOOKUP($B15,'[2]19 CR Data'!$A$6:$V$340,6,FALSE)</f>
        <v>37</v>
      </c>
      <c r="E15" s="45" t="s">
        <v>359</v>
      </c>
      <c r="F15" s="18">
        <f>VLOOKUP($B15,'[2]19 CR Data'!$A$6:$W$340,4,FALSE)</f>
        <v>43830</v>
      </c>
      <c r="G15" s="8">
        <f>VLOOKUP($B15,'[2]19 CR Data'!$A$6:$V$340,7,FALSE)</f>
        <v>14048</v>
      </c>
      <c r="H15" s="8">
        <f>VLOOKUP($B15,'[2]19 CR Data'!$A$6:$V$340,5,FALSE)</f>
        <v>11112</v>
      </c>
      <c r="I15" s="8">
        <f>VLOOKUP($B15,'[2]19 CR Data'!$A$6:$V$340,8,FALSE)</f>
        <v>6329</v>
      </c>
      <c r="J15" s="21"/>
      <c r="K15" s="9">
        <f t="shared" si="0"/>
        <v>0.79100227790432798</v>
      </c>
      <c r="L15" s="10">
        <f t="shared" si="1"/>
        <v>0.56999999999999995</v>
      </c>
    </row>
    <row r="16" spans="1:12" x14ac:dyDescent="0.25">
      <c r="A16" s="23" t="s">
        <v>1312</v>
      </c>
      <c r="B16" s="17" t="s">
        <v>594</v>
      </c>
      <c r="C16" s="17" t="s">
        <v>1347</v>
      </c>
      <c r="D16" s="45">
        <f>VLOOKUP($B16,'[2]19 CR Data'!$A$6:$V$340,6,FALSE)</f>
        <v>86</v>
      </c>
      <c r="E16" s="45" t="s">
        <v>595</v>
      </c>
      <c r="F16" s="18">
        <f>VLOOKUP($B16,'[2]19 CR Data'!$A$6:$W$340,4,FALSE)</f>
        <v>43830</v>
      </c>
      <c r="G16" s="8">
        <f>VLOOKUP($B16,'[2]19 CR Data'!$A$6:$V$340,7,FALSE)</f>
        <v>31390</v>
      </c>
      <c r="H16" s="8">
        <f>VLOOKUP($B16,'[2]19 CR Data'!$A$6:$V$340,5,FALSE)</f>
        <v>30812</v>
      </c>
      <c r="I16" s="8">
        <f>VLOOKUP($B16,'[2]19 CR Data'!$A$6:$V$340,8,FALSE)</f>
        <v>10704</v>
      </c>
      <c r="J16" s="21">
        <v>918</v>
      </c>
      <c r="K16" s="9">
        <f t="shared" si="0"/>
        <v>0.98158649251353935</v>
      </c>
      <c r="L16" s="10">
        <f t="shared" si="1"/>
        <v>0.35</v>
      </c>
    </row>
    <row r="17" spans="1:12" x14ac:dyDescent="0.25">
      <c r="A17" s="23" t="s">
        <v>1188</v>
      </c>
      <c r="B17" s="17" t="s">
        <v>344</v>
      </c>
      <c r="C17" s="17" t="s">
        <v>1347</v>
      </c>
      <c r="D17" s="45">
        <f>VLOOKUP($B17,'[2]19 CR Data'!$A$6:$V$340,6,FALSE)</f>
        <v>60</v>
      </c>
      <c r="E17" s="45" t="s">
        <v>345</v>
      </c>
      <c r="F17" s="18">
        <f>VLOOKUP($B17,'[2]19 CR Data'!$A$6:$W$340,4,FALSE)</f>
        <v>43830</v>
      </c>
      <c r="G17" s="8">
        <f>VLOOKUP($B17,'[2]19 CR Data'!$A$6:$V$340,7,FALSE)</f>
        <v>21900</v>
      </c>
      <c r="H17" s="8">
        <f>VLOOKUP($B17,'[2]19 CR Data'!$A$6:$V$340,5,FALSE)</f>
        <v>19356</v>
      </c>
      <c r="I17" s="8">
        <f>VLOOKUP($B17,'[2]19 CR Data'!$A$6:$V$340,8,FALSE)</f>
        <v>6890</v>
      </c>
      <c r="J17" s="21">
        <v>2383</v>
      </c>
      <c r="K17" s="9">
        <f t="shared" si="0"/>
        <v>0.88383561643835618</v>
      </c>
      <c r="L17" s="10">
        <f t="shared" si="1"/>
        <v>0.36</v>
      </c>
    </row>
    <row r="18" spans="1:12" x14ac:dyDescent="0.25">
      <c r="A18" s="23" t="s">
        <v>1184</v>
      </c>
      <c r="B18" s="17" t="s">
        <v>336</v>
      </c>
      <c r="C18" s="17" t="s">
        <v>1347</v>
      </c>
      <c r="D18" s="45">
        <f>VLOOKUP($B18,'[2]19 CR Data'!$A$6:$V$340,6,FALSE)</f>
        <v>45</v>
      </c>
      <c r="E18" s="45" t="s">
        <v>337</v>
      </c>
      <c r="F18" s="18">
        <f>VLOOKUP($B18,'[2]19 CR Data'!$A$6:$W$340,4,FALSE)</f>
        <v>43830</v>
      </c>
      <c r="G18" s="8">
        <f>VLOOKUP($B18,'[2]19 CR Data'!$A$6:$V$340,7,FALSE)</f>
        <v>16425</v>
      </c>
      <c r="H18" s="8">
        <f>VLOOKUP($B18,'[2]19 CR Data'!$A$6:$V$340,5,FALSE)</f>
        <v>15696</v>
      </c>
      <c r="I18" s="8">
        <f>VLOOKUP($B18,'[2]19 CR Data'!$A$6:$V$340,8,FALSE)</f>
        <v>11739</v>
      </c>
      <c r="J18" s="21">
        <v>1717</v>
      </c>
      <c r="K18" s="9">
        <f t="shared" si="0"/>
        <v>0.95561643835616439</v>
      </c>
      <c r="L18" s="10">
        <f t="shared" si="1"/>
        <v>0.75</v>
      </c>
    </row>
    <row r="19" spans="1:12" x14ac:dyDescent="0.25">
      <c r="A19" s="23" t="s">
        <v>1348</v>
      </c>
      <c r="B19" s="17" t="s">
        <v>624</v>
      </c>
      <c r="C19" s="17" t="s">
        <v>1347</v>
      </c>
      <c r="D19" s="45">
        <f>VLOOKUP($B19,'[2]19 CR Data'!$A$6:$V$340,6,FALSE)</f>
        <v>101</v>
      </c>
      <c r="E19" s="45" t="s">
        <v>625</v>
      </c>
      <c r="F19" s="18">
        <f>VLOOKUP($B19,'[2]19 CR Data'!$A$6:$W$340,4,FALSE)</f>
        <v>43830</v>
      </c>
      <c r="G19" s="8">
        <f>VLOOKUP($B19,'[2]19 CR Data'!$A$6:$V$340,7,FALSE)</f>
        <v>36865</v>
      </c>
      <c r="H19" s="8">
        <f>VLOOKUP($B19,'[2]19 CR Data'!$A$6:$V$340,5,FALSE)</f>
        <v>33836</v>
      </c>
      <c r="I19" s="8">
        <f>VLOOKUP($B19,'[2]19 CR Data'!$A$6:$V$340,8,FALSE)</f>
        <v>21420</v>
      </c>
      <c r="J19" s="21">
        <v>2007</v>
      </c>
      <c r="K19" s="9">
        <f t="shared" si="0"/>
        <v>0.91783534517835341</v>
      </c>
      <c r="L19" s="10">
        <f t="shared" si="1"/>
        <v>0.63</v>
      </c>
    </row>
    <row r="20" spans="1:12" x14ac:dyDescent="0.25">
      <c r="A20" s="23" t="s">
        <v>1108</v>
      </c>
      <c r="B20" s="17" t="s">
        <v>175</v>
      </c>
      <c r="C20" s="17" t="s">
        <v>1347</v>
      </c>
      <c r="D20" s="45">
        <f>VLOOKUP($B20,'[2]19 CR Data'!$A$6:$V$340,6,FALSE)</f>
        <v>54</v>
      </c>
      <c r="E20" s="45" t="s">
        <v>176</v>
      </c>
      <c r="F20" s="18">
        <f>VLOOKUP($B20,'[2]19 CR Data'!$A$6:$W$340,4,FALSE)</f>
        <v>43830</v>
      </c>
      <c r="G20" s="8">
        <f>VLOOKUP($B20,'[2]19 CR Data'!$A$6:$V$340,7,FALSE)</f>
        <v>19710</v>
      </c>
      <c r="H20" s="8">
        <f>VLOOKUP($B20,'[2]19 CR Data'!$A$6:$V$340,5,FALSE)</f>
        <v>14604</v>
      </c>
      <c r="I20" s="8">
        <f>VLOOKUP($B20,'[2]19 CR Data'!$A$6:$V$340,8,FALSE)</f>
        <v>9708</v>
      </c>
      <c r="J20" s="21">
        <v>1027</v>
      </c>
      <c r="K20" s="9">
        <f t="shared" si="0"/>
        <v>0.74094368340943684</v>
      </c>
      <c r="L20" s="10">
        <f t="shared" si="1"/>
        <v>0.66</v>
      </c>
    </row>
    <row r="21" spans="1:12" x14ac:dyDescent="0.25">
      <c r="A21" s="23" t="s">
        <v>1042</v>
      </c>
      <c r="B21" s="17" t="s">
        <v>34</v>
      </c>
      <c r="C21" s="17" t="s">
        <v>1347</v>
      </c>
      <c r="D21" s="45">
        <f>VLOOKUP($B21,'[2]19 CR Data'!$A$6:$V$340,6,FALSE)</f>
        <v>55</v>
      </c>
      <c r="E21" s="45" t="s">
        <v>35</v>
      </c>
      <c r="F21" s="18">
        <f>VLOOKUP($B21,'[2]19 CR Data'!$A$6:$W$340,4,FALSE)</f>
        <v>43830</v>
      </c>
      <c r="G21" s="8">
        <f>VLOOKUP($B21,'[2]19 CR Data'!$A$6:$V$340,7,FALSE)</f>
        <v>20075</v>
      </c>
      <c r="H21" s="8">
        <f>VLOOKUP($B21,'[2]19 CR Data'!$A$6:$V$340,5,FALSE)</f>
        <v>18743</v>
      </c>
      <c r="I21" s="8">
        <f>VLOOKUP($B21,'[2]19 CR Data'!$A$6:$V$340,8,FALSE)</f>
        <v>14788</v>
      </c>
      <c r="J21" s="21"/>
      <c r="K21" s="9">
        <f t="shared" si="0"/>
        <v>0.93364881693648816</v>
      </c>
      <c r="L21" s="10">
        <f t="shared" si="1"/>
        <v>0.79</v>
      </c>
    </row>
    <row r="22" spans="1:12" x14ac:dyDescent="0.25">
      <c r="A22" s="23" t="s">
        <v>1282</v>
      </c>
      <c r="B22" s="17" t="s">
        <v>534</v>
      </c>
      <c r="C22" s="17" t="s">
        <v>1347</v>
      </c>
      <c r="D22" s="45">
        <f>VLOOKUP($B22,'[2]19 CR Data'!$A$6:$V$340,6,FALSE)</f>
        <v>58</v>
      </c>
      <c r="E22" s="45" t="s">
        <v>535</v>
      </c>
      <c r="F22" s="18">
        <f>VLOOKUP($B22,'[2]19 CR Data'!$A$6:$W$340,4,FALSE)</f>
        <v>43830</v>
      </c>
      <c r="G22" s="8">
        <f>VLOOKUP($B22,'[2]19 CR Data'!$A$6:$V$340,7,FALSE)</f>
        <v>20802</v>
      </c>
      <c r="H22" s="8">
        <f>VLOOKUP($B22,'[2]19 CR Data'!$A$6:$V$340,5,FALSE)</f>
        <v>19625</v>
      </c>
      <c r="I22" s="8">
        <f>VLOOKUP($B22,'[2]19 CR Data'!$A$6:$V$340,8,FALSE)</f>
        <v>7318</v>
      </c>
      <c r="J22" s="21">
        <v>4878</v>
      </c>
      <c r="K22" s="9">
        <f t="shared" si="0"/>
        <v>0.94341890202865109</v>
      </c>
      <c r="L22" s="10">
        <f t="shared" si="1"/>
        <v>0.37</v>
      </c>
    </row>
    <row r="23" spans="1:12" x14ac:dyDescent="0.25">
      <c r="A23" s="23" t="s">
        <v>1087</v>
      </c>
      <c r="B23" s="17" t="s">
        <v>127</v>
      </c>
      <c r="C23" s="17" t="s">
        <v>1347</v>
      </c>
      <c r="D23" s="45">
        <f>VLOOKUP($B23,'[2]19 CR Data'!$A$6:$V$340,6,FALSE)</f>
        <v>100</v>
      </c>
      <c r="E23" s="45" t="s">
        <v>128</v>
      </c>
      <c r="F23" s="18">
        <f>VLOOKUP($B23,'[2]19 CR Data'!$A$6:$W$340,4,FALSE)</f>
        <v>43830</v>
      </c>
      <c r="G23" s="8">
        <f>VLOOKUP($B23,'[2]19 CR Data'!$A$6:$V$340,7,FALSE)</f>
        <v>36500</v>
      </c>
      <c r="H23" s="8">
        <f>VLOOKUP($B23,'[2]19 CR Data'!$A$6:$V$340,5,FALSE)</f>
        <v>29698</v>
      </c>
      <c r="I23" s="8">
        <f>VLOOKUP($B23,'[2]19 CR Data'!$A$6:$V$340,8,FALSE)</f>
        <v>23675</v>
      </c>
      <c r="J23" s="21">
        <v>1432</v>
      </c>
      <c r="K23" s="9">
        <f t="shared" si="0"/>
        <v>0.81364383561643838</v>
      </c>
      <c r="L23" s="10">
        <f t="shared" si="1"/>
        <v>0.8</v>
      </c>
    </row>
    <row r="24" spans="1:12" x14ac:dyDescent="0.25">
      <c r="A24" s="23" t="s">
        <v>1117</v>
      </c>
      <c r="B24" s="17" t="s">
        <v>193</v>
      </c>
      <c r="C24" s="17" t="s">
        <v>1347</v>
      </c>
      <c r="D24" s="45">
        <f>VLOOKUP($B24,'[2]19 CR Data'!$A$6:$V$340,6,FALSE)</f>
        <v>60</v>
      </c>
      <c r="E24" s="45" t="s">
        <v>194</v>
      </c>
      <c r="F24" s="18">
        <f>VLOOKUP($B24,'[2]19 CR Data'!$A$6:$W$340,4,FALSE)</f>
        <v>43830</v>
      </c>
      <c r="G24" s="8">
        <f>VLOOKUP($B24,'[2]19 CR Data'!$A$6:$V$340,7,FALSE)</f>
        <v>21900</v>
      </c>
      <c r="H24" s="8">
        <f>VLOOKUP($B24,'[2]19 CR Data'!$A$6:$V$340,5,FALSE)</f>
        <v>19112</v>
      </c>
      <c r="I24" s="8">
        <f>VLOOKUP($B24,'[2]19 CR Data'!$A$6:$V$340,8,FALSE)</f>
        <v>12732</v>
      </c>
      <c r="J24" s="21">
        <v>2238</v>
      </c>
      <c r="K24" s="9">
        <f t="shared" si="0"/>
        <v>0.8726940639269406</v>
      </c>
      <c r="L24" s="10">
        <f t="shared" si="1"/>
        <v>0.67</v>
      </c>
    </row>
    <row r="25" spans="1:12" x14ac:dyDescent="0.25">
      <c r="A25" s="23" t="s">
        <v>1349</v>
      </c>
      <c r="B25" s="17" t="s">
        <v>314</v>
      </c>
      <c r="C25" s="17" t="s">
        <v>1347</v>
      </c>
      <c r="D25" s="45">
        <f>VLOOKUP($B25,'[2]19 CR Data'!$A$6:$V$340,6,FALSE)</f>
        <v>72</v>
      </c>
      <c r="E25" s="45" t="s">
        <v>315</v>
      </c>
      <c r="F25" s="18">
        <f>VLOOKUP($B25,'[2]19 CR Data'!$A$6:$W$340,4,FALSE)</f>
        <v>43830</v>
      </c>
      <c r="G25" s="8">
        <f>VLOOKUP($B25,'[2]19 CR Data'!$A$6:$V$340,7,FALSE)</f>
        <v>26280</v>
      </c>
      <c r="H25" s="8">
        <f>VLOOKUP($B25,'[2]19 CR Data'!$A$6:$V$340,5,FALSE)</f>
        <v>18125</v>
      </c>
      <c r="I25" s="8">
        <f>VLOOKUP($B25,'[2]19 CR Data'!$A$6:$V$340,8,FALSE)</f>
        <v>11354</v>
      </c>
      <c r="J25" s="21">
        <v>1955</v>
      </c>
      <c r="K25" s="9">
        <f t="shared" si="0"/>
        <v>0.68968797564687978</v>
      </c>
      <c r="L25" s="10">
        <f t="shared" si="1"/>
        <v>0.63</v>
      </c>
    </row>
    <row r="26" spans="1:12" x14ac:dyDescent="0.25">
      <c r="A26" s="23" t="s">
        <v>1126</v>
      </c>
      <c r="B26" s="17" t="s">
        <v>212</v>
      </c>
      <c r="C26" s="17" t="s">
        <v>1347</v>
      </c>
      <c r="D26" s="45">
        <f>VLOOKUP($B26,'[2]19 CR Data'!$A$6:$V$340,6,FALSE)</f>
        <v>100</v>
      </c>
      <c r="E26" s="45" t="s">
        <v>213</v>
      </c>
      <c r="F26" s="18">
        <f>VLOOKUP($B26,'[2]19 CR Data'!$A$6:$W$340,4,FALSE)</f>
        <v>43830</v>
      </c>
      <c r="G26" s="8">
        <f>VLOOKUP($B26,'[2]19 CR Data'!$A$6:$V$340,7,FALSE)</f>
        <v>36500</v>
      </c>
      <c r="H26" s="8">
        <f>VLOOKUP($B26,'[2]19 CR Data'!$A$6:$V$340,5,FALSE)</f>
        <v>32455</v>
      </c>
      <c r="I26" s="8">
        <f>VLOOKUP($B26,'[2]19 CR Data'!$A$6:$V$340,8,FALSE)</f>
        <v>14295</v>
      </c>
      <c r="J26" s="21">
        <v>2184</v>
      </c>
      <c r="K26" s="9">
        <f t="shared" si="0"/>
        <v>0.88917808219178085</v>
      </c>
      <c r="L26" s="10">
        <f t="shared" si="1"/>
        <v>0.44</v>
      </c>
    </row>
    <row r="27" spans="1:12" x14ac:dyDescent="0.25">
      <c r="A27" s="23" t="s">
        <v>1045</v>
      </c>
      <c r="B27" s="17" t="s">
        <v>40</v>
      </c>
      <c r="C27" s="17" t="s">
        <v>1347</v>
      </c>
      <c r="D27" s="45">
        <f>VLOOKUP($B27,'[2]19 CR Data'!$A$6:$V$340,6,FALSE)</f>
        <v>60</v>
      </c>
      <c r="E27" s="45" t="s">
        <v>41</v>
      </c>
      <c r="F27" s="18">
        <f>VLOOKUP($B27,'[2]19 CR Data'!$A$6:$W$340,4,FALSE)</f>
        <v>43830</v>
      </c>
      <c r="G27" s="8">
        <f>VLOOKUP($B27,'[2]19 CR Data'!$A$6:$V$340,7,FALSE)</f>
        <v>21900</v>
      </c>
      <c r="H27" s="8">
        <f>VLOOKUP($B27,'[2]19 CR Data'!$A$6:$V$340,5,FALSE)</f>
        <v>21529</v>
      </c>
      <c r="I27" s="8">
        <f>VLOOKUP($B27,'[2]19 CR Data'!$A$6:$V$340,8,FALSE)</f>
        <v>8662</v>
      </c>
      <c r="J27" s="21">
        <v>627</v>
      </c>
      <c r="K27" s="9">
        <f t="shared" si="0"/>
        <v>0.98305936073059363</v>
      </c>
      <c r="L27" s="10">
        <f t="shared" si="1"/>
        <v>0.4</v>
      </c>
    </row>
    <row r="28" spans="1:12" x14ac:dyDescent="0.25">
      <c r="A28" s="23" t="s">
        <v>1122</v>
      </c>
      <c r="B28" s="17" t="s">
        <v>203</v>
      </c>
      <c r="C28" s="17" t="s">
        <v>1347</v>
      </c>
      <c r="D28" s="45">
        <f>VLOOKUP($B28,'[2]19 CR Data'!$A$6:$V$340,6,FALSE)</f>
        <v>56</v>
      </c>
      <c r="E28" s="45" t="s">
        <v>204</v>
      </c>
      <c r="F28" s="18">
        <f>VLOOKUP($B28,'[2]19 CR Data'!$A$6:$W$340,4,FALSE)</f>
        <v>43830</v>
      </c>
      <c r="G28" s="8">
        <f>VLOOKUP($B28,'[2]19 CR Data'!$A$6:$V$340,7,FALSE)</f>
        <v>20440</v>
      </c>
      <c r="H28" s="8">
        <f>VLOOKUP($B28,'[2]19 CR Data'!$A$6:$V$340,5,FALSE)</f>
        <v>19973</v>
      </c>
      <c r="I28" s="8">
        <f>VLOOKUP($B28,'[2]19 CR Data'!$A$6:$V$340,8,FALSE)</f>
        <v>10342</v>
      </c>
      <c r="J28" s="21">
        <v>320</v>
      </c>
      <c r="K28" s="9">
        <f t="shared" si="0"/>
        <v>0.97715264187866924</v>
      </c>
      <c r="L28" s="10">
        <f t="shared" si="1"/>
        <v>0.52</v>
      </c>
    </row>
    <row r="29" spans="1:12" x14ac:dyDescent="0.25">
      <c r="A29" s="23" t="s">
        <v>1037</v>
      </c>
      <c r="B29" s="17" t="s">
        <v>22</v>
      </c>
      <c r="C29" s="17" t="s">
        <v>1347</v>
      </c>
      <c r="D29" s="45">
        <f>VLOOKUP($B29,'[2]19 CR Data'!$A$6:$V$340,6,FALSE)</f>
        <v>45</v>
      </c>
      <c r="E29" s="45" t="s">
        <v>23</v>
      </c>
      <c r="F29" s="18">
        <f>VLOOKUP($B29,'[2]19 CR Data'!$A$6:$W$340,4,FALSE)</f>
        <v>43830</v>
      </c>
      <c r="G29" s="8">
        <f>VLOOKUP($B29,'[2]19 CR Data'!$A$6:$V$340,7,FALSE)</f>
        <v>16425</v>
      </c>
      <c r="H29" s="8">
        <f>VLOOKUP($B29,'[2]19 CR Data'!$A$6:$V$340,5,FALSE)</f>
        <v>15466</v>
      </c>
      <c r="I29" s="8">
        <f>VLOOKUP($B29,'[2]19 CR Data'!$A$6:$V$340,8,FALSE)</f>
        <v>9196</v>
      </c>
      <c r="J29" s="21">
        <v>475</v>
      </c>
      <c r="K29" s="9">
        <f t="shared" si="0"/>
        <v>0.94161339421613399</v>
      </c>
      <c r="L29" s="10">
        <f t="shared" si="1"/>
        <v>0.59</v>
      </c>
    </row>
    <row r="30" spans="1:12" x14ac:dyDescent="0.25">
      <c r="A30" s="24" t="s">
        <v>1390</v>
      </c>
      <c r="B30" s="17" t="s">
        <v>662</v>
      </c>
      <c r="C30" s="17" t="s">
        <v>1347</v>
      </c>
      <c r="D30" s="45">
        <f>VLOOKUP($B30,'[2]19 CR Data'!$A$6:$V$340,6,FALSE)</f>
        <v>45</v>
      </c>
      <c r="E30" s="45" t="s">
        <v>663</v>
      </c>
      <c r="F30" s="18">
        <f>VLOOKUP($B30,'[2]19 CR Data'!$A$6:$W$340,4,FALSE)</f>
        <v>43465</v>
      </c>
      <c r="G30" s="8">
        <f>VLOOKUP($B30,'[2]19 CR Data'!$A$6:$V$340,7,FALSE)</f>
        <v>16425</v>
      </c>
      <c r="H30" s="8">
        <f>VLOOKUP($B30,'[2]19 CR Data'!$A$6:$V$340,5,FALSE)</f>
        <v>15498</v>
      </c>
      <c r="I30" s="8">
        <f>VLOOKUP($B30,'[2]19 CR Data'!$A$6:$V$340,8,FALSE)</f>
        <v>11109</v>
      </c>
      <c r="J30" s="25"/>
      <c r="K30" s="9">
        <f t="shared" si="0"/>
        <v>0.94356164383561647</v>
      </c>
      <c r="L30" s="10">
        <f t="shared" si="1"/>
        <v>0.72</v>
      </c>
    </row>
    <row r="31" spans="1:12" x14ac:dyDescent="0.25">
      <c r="A31" s="23" t="s">
        <v>1099</v>
      </c>
      <c r="B31" s="17" t="s">
        <v>153</v>
      </c>
      <c r="C31" s="17" t="s">
        <v>1347</v>
      </c>
      <c r="D31" s="45">
        <f>VLOOKUP($B31,'[2]19 CR Data'!$A$6:$V$340,6,FALSE)</f>
        <v>140</v>
      </c>
      <c r="E31" s="45" t="s">
        <v>154</v>
      </c>
      <c r="F31" s="18">
        <f>VLOOKUP($B31,'[2]19 CR Data'!$A$6:$W$340,4,FALSE)</f>
        <v>43830</v>
      </c>
      <c r="G31" s="8">
        <f>VLOOKUP($B31,'[2]19 CR Data'!$A$6:$V$340,7,FALSE)</f>
        <v>51100</v>
      </c>
      <c r="H31" s="8">
        <f>VLOOKUP($B31,'[2]19 CR Data'!$A$6:$V$340,5,FALSE)</f>
        <v>28089</v>
      </c>
      <c r="I31" s="8">
        <f>VLOOKUP($B31,'[2]19 CR Data'!$A$6:$V$340,8,FALSE)</f>
        <v>16400</v>
      </c>
      <c r="J31" s="21">
        <v>3286</v>
      </c>
      <c r="K31" s="9">
        <f t="shared" si="0"/>
        <v>0.5496868884540117</v>
      </c>
      <c r="L31" s="10">
        <f t="shared" si="1"/>
        <v>0.57999999999999996</v>
      </c>
    </row>
    <row r="32" spans="1:12" x14ac:dyDescent="0.25">
      <c r="A32" s="23" t="s">
        <v>1048</v>
      </c>
      <c r="B32" s="17" t="s">
        <v>49</v>
      </c>
      <c r="C32" s="17" t="s">
        <v>1347</v>
      </c>
      <c r="D32" s="45">
        <f>VLOOKUP($B32,'[2]19 CR Data'!$A$6:$V$340,6,FALSE)</f>
        <v>97</v>
      </c>
      <c r="E32" s="45" t="s">
        <v>50</v>
      </c>
      <c r="F32" s="18">
        <f>VLOOKUP($B32,'[2]19 CR Data'!$A$6:$W$340,4,FALSE)</f>
        <v>43830</v>
      </c>
      <c r="G32" s="8">
        <f>VLOOKUP($B32,'[2]19 CR Data'!$A$6:$V$340,7,FALSE)</f>
        <v>35405</v>
      </c>
      <c r="H32" s="8">
        <f>VLOOKUP($B32,'[2]19 CR Data'!$A$6:$V$340,5,FALSE)</f>
        <v>32134</v>
      </c>
      <c r="I32" s="8">
        <f>VLOOKUP($B32,'[2]19 CR Data'!$A$6:$V$340,8,FALSE)</f>
        <v>10533</v>
      </c>
      <c r="J32" s="21">
        <v>5273</v>
      </c>
      <c r="K32" s="9">
        <f t="shared" si="0"/>
        <v>0.90761191922044904</v>
      </c>
      <c r="L32" s="10">
        <f t="shared" si="1"/>
        <v>0.33</v>
      </c>
    </row>
    <row r="33" spans="1:12" x14ac:dyDescent="0.25">
      <c r="A33" s="23" t="s">
        <v>1395</v>
      </c>
      <c r="B33" s="17" t="s">
        <v>669</v>
      </c>
      <c r="C33" s="17" t="s">
        <v>1347</v>
      </c>
      <c r="D33" s="45">
        <f>VLOOKUP($B33,'[2]19 CR Data'!$A$6:$V$340,6,FALSE)</f>
        <v>45</v>
      </c>
      <c r="E33" s="45" t="s">
        <v>555</v>
      </c>
      <c r="F33" s="18">
        <f>VLOOKUP($B33,'[2]19 CR Data'!$A$6:$W$340,4,FALSE)</f>
        <v>43830</v>
      </c>
      <c r="G33" s="8">
        <f>VLOOKUP($B33,'[2]19 CR Data'!$A$6:$V$340,7,FALSE)</f>
        <v>16425</v>
      </c>
      <c r="H33" s="8">
        <f>VLOOKUP($B33,'[2]19 CR Data'!$A$6:$V$340,5,FALSE)</f>
        <v>9416</v>
      </c>
      <c r="I33" s="8">
        <f>VLOOKUP($B33,'[2]19 CR Data'!$A$6:$V$340,8,FALSE)</f>
        <v>1389</v>
      </c>
      <c r="J33" s="21">
        <v>3205</v>
      </c>
      <c r="K33" s="9">
        <f t="shared" si="0"/>
        <v>0.57327245053272446</v>
      </c>
      <c r="L33" s="10">
        <f t="shared" si="1"/>
        <v>0.15</v>
      </c>
    </row>
    <row r="34" spans="1:12" x14ac:dyDescent="0.25">
      <c r="A34" s="24" t="s">
        <v>1391</v>
      </c>
      <c r="B34" s="17" t="s">
        <v>1351</v>
      </c>
      <c r="C34" s="17" t="s">
        <v>1347</v>
      </c>
      <c r="D34" s="45">
        <v>34</v>
      </c>
      <c r="E34" s="45" t="s">
        <v>1350</v>
      </c>
      <c r="F34" s="18">
        <v>43830</v>
      </c>
      <c r="G34" s="8">
        <v>12410</v>
      </c>
      <c r="H34" s="8">
        <v>12400</v>
      </c>
      <c r="I34" s="8">
        <v>12188</v>
      </c>
      <c r="J34" s="25"/>
      <c r="K34" s="9">
        <f t="shared" si="0"/>
        <v>0.9991941982272361</v>
      </c>
      <c r="L34" s="10">
        <f t="shared" si="1"/>
        <v>0.98</v>
      </c>
    </row>
    <row r="35" spans="1:12" x14ac:dyDescent="0.25">
      <c r="A35" s="24" t="s">
        <v>1392</v>
      </c>
      <c r="B35" s="17" t="s">
        <v>1352</v>
      </c>
      <c r="C35" s="17" t="s">
        <v>1347</v>
      </c>
      <c r="D35" s="45">
        <v>50</v>
      </c>
      <c r="E35" s="45" t="s">
        <v>1353</v>
      </c>
      <c r="F35" s="18">
        <v>43830</v>
      </c>
      <c r="G35" s="8">
        <v>18250</v>
      </c>
      <c r="H35" s="8">
        <v>17041</v>
      </c>
      <c r="I35" s="8">
        <v>13589</v>
      </c>
      <c r="J35" s="25">
        <v>2015</v>
      </c>
      <c r="K35" s="9">
        <f t="shared" si="0"/>
        <v>0.93375342465753419</v>
      </c>
      <c r="L35" s="10">
        <f t="shared" si="1"/>
        <v>0.8</v>
      </c>
    </row>
    <row r="36" spans="1:12" x14ac:dyDescent="0.25">
      <c r="A36" s="23" t="s">
        <v>1298</v>
      </c>
      <c r="B36" s="17" t="s">
        <v>566</v>
      </c>
      <c r="C36" s="17" t="s">
        <v>1347</v>
      </c>
      <c r="D36" s="45">
        <f>VLOOKUP($B36,'[2]19 CR Data'!$A$6:$V$340,6,FALSE)</f>
        <v>92</v>
      </c>
      <c r="E36" s="45" t="s">
        <v>567</v>
      </c>
      <c r="F36" s="18">
        <f>VLOOKUP($B36,'[2]19 CR Data'!$A$6:$W$340,4,FALSE)</f>
        <v>43830</v>
      </c>
      <c r="G36" s="8">
        <f>VLOOKUP($B36,'[2]19 CR Data'!$A$6:$V$340,7,FALSE)</f>
        <v>33580</v>
      </c>
      <c r="H36" s="8">
        <f>VLOOKUP($B36,'[2]19 CR Data'!$A$6:$V$340,5,FALSE)</f>
        <v>27121</v>
      </c>
      <c r="I36" s="8">
        <f>VLOOKUP($B36,'[2]19 CR Data'!$A$6:$V$340,8,FALSE)</f>
        <v>2562</v>
      </c>
      <c r="J36" s="21">
        <v>6713</v>
      </c>
      <c r="K36" s="9">
        <f t="shared" si="0"/>
        <v>0.80765336509827279</v>
      </c>
      <c r="L36" s="10">
        <f t="shared" si="1"/>
        <v>0.09</v>
      </c>
    </row>
    <row r="37" spans="1:12" x14ac:dyDescent="0.25">
      <c r="A37" s="23" t="s">
        <v>1079</v>
      </c>
      <c r="B37" s="17" t="s">
        <v>111</v>
      </c>
      <c r="C37" s="17" t="s">
        <v>1347</v>
      </c>
      <c r="D37" s="45">
        <f>VLOOKUP($B37,'[2]19 CR Data'!$A$6:$V$340,6,FALSE)</f>
        <v>72</v>
      </c>
      <c r="E37" s="45" t="s">
        <v>112</v>
      </c>
      <c r="F37" s="18">
        <f>VLOOKUP($B37,'[2]19 CR Data'!$A$6:$W$340,4,FALSE)</f>
        <v>43830</v>
      </c>
      <c r="G37" s="8">
        <f>VLOOKUP($B37,'[2]19 CR Data'!$A$6:$V$340,7,FALSE)</f>
        <v>26280</v>
      </c>
      <c r="H37" s="8">
        <f>VLOOKUP($B37,'[2]19 CR Data'!$A$6:$V$340,5,FALSE)</f>
        <v>22459</v>
      </c>
      <c r="I37" s="8">
        <f>VLOOKUP($B37,'[2]19 CR Data'!$A$6:$V$340,8,FALSE)</f>
        <v>6705</v>
      </c>
      <c r="J37" s="21">
        <v>1375</v>
      </c>
      <c r="K37" s="9">
        <f t="shared" si="0"/>
        <v>0.85460426179604265</v>
      </c>
      <c r="L37" s="10">
        <f t="shared" si="1"/>
        <v>0.3</v>
      </c>
    </row>
    <row r="38" spans="1:12" x14ac:dyDescent="0.25">
      <c r="A38" s="23" t="s">
        <v>1316</v>
      </c>
      <c r="B38" s="17" t="s">
        <v>602</v>
      </c>
      <c r="C38" s="17" t="s">
        <v>1347</v>
      </c>
      <c r="D38" s="45">
        <f>VLOOKUP($B38,'[2]19 CR Data'!$A$6:$V$340,6,FALSE)</f>
        <v>55</v>
      </c>
      <c r="E38" s="45" t="s">
        <v>603</v>
      </c>
      <c r="F38" s="18">
        <f>VLOOKUP($B38,'[2]19 CR Data'!$A$6:$W$340,4,FALSE)</f>
        <v>43830</v>
      </c>
      <c r="G38" s="8">
        <f>VLOOKUP($B38,'[2]19 CR Data'!$A$6:$V$340,7,FALSE)</f>
        <v>20075</v>
      </c>
      <c r="H38" s="8">
        <f>VLOOKUP($B38,'[2]19 CR Data'!$A$6:$V$340,5,FALSE)</f>
        <v>18300</v>
      </c>
      <c r="I38" s="8">
        <f>VLOOKUP($B38,'[2]19 CR Data'!$A$6:$V$340,8,FALSE)</f>
        <v>13964</v>
      </c>
      <c r="J38" s="21">
        <v>1049</v>
      </c>
      <c r="K38" s="9">
        <f t="shared" si="0"/>
        <v>0.91158156911581567</v>
      </c>
      <c r="L38" s="10">
        <f t="shared" si="1"/>
        <v>0.76</v>
      </c>
    </row>
    <row r="39" spans="1:12" x14ac:dyDescent="0.25">
      <c r="A39" s="23" t="s">
        <v>1248</v>
      </c>
      <c r="B39" s="17" t="s">
        <v>466</v>
      </c>
      <c r="C39" s="17" t="s">
        <v>1347</v>
      </c>
      <c r="D39" s="45">
        <f>VLOOKUP($B39,'[2]19 CR Data'!$A$6:$V$340,6,FALSE)</f>
        <v>91</v>
      </c>
      <c r="E39" s="45" t="s">
        <v>467</v>
      </c>
      <c r="F39" s="18">
        <f>VLOOKUP($B39,'[2]19 CR Data'!$A$6:$W$340,4,FALSE)</f>
        <v>43830</v>
      </c>
      <c r="G39" s="8">
        <f>VLOOKUP($B39,'[2]19 CR Data'!$A$6:$V$340,7,FALSE)</f>
        <v>33215</v>
      </c>
      <c r="H39" s="8">
        <f>VLOOKUP($B39,'[2]19 CR Data'!$A$6:$V$340,5,FALSE)</f>
        <v>29644</v>
      </c>
      <c r="I39" s="8">
        <f>VLOOKUP($B39,'[2]19 CR Data'!$A$6:$V$340,8,FALSE)</f>
        <v>15578</v>
      </c>
      <c r="J39" s="21">
        <v>1831</v>
      </c>
      <c r="K39" s="9">
        <f t="shared" si="0"/>
        <v>0.89248833358422397</v>
      </c>
      <c r="L39" s="10">
        <f t="shared" si="1"/>
        <v>0.53</v>
      </c>
    </row>
    <row r="40" spans="1:12" x14ac:dyDescent="0.25">
      <c r="A40" s="23" t="s">
        <v>1277</v>
      </c>
      <c r="B40" s="17" t="s">
        <v>524</v>
      </c>
      <c r="C40" s="17" t="s">
        <v>1347</v>
      </c>
      <c r="D40" s="45">
        <f>VLOOKUP($B40,'[2]19 CR Data'!$A$6:$V$340,6,FALSE)</f>
        <v>22</v>
      </c>
      <c r="E40" s="45" t="s">
        <v>525</v>
      </c>
      <c r="F40" s="18">
        <f>VLOOKUP($B40,'[2]19 CR Data'!$A$6:$W$340,4,FALSE)</f>
        <v>43830</v>
      </c>
      <c r="G40" s="8">
        <f>VLOOKUP($B40,'[2]19 CR Data'!$A$6:$V$340,7,FALSE)</f>
        <v>8030</v>
      </c>
      <c r="H40" s="8">
        <f>VLOOKUP($B40,'[2]19 CR Data'!$A$6:$V$340,5,FALSE)</f>
        <v>7226</v>
      </c>
      <c r="I40" s="8">
        <f>VLOOKUP($B40,'[2]19 CR Data'!$A$6:$V$340,8,FALSE)</f>
        <v>7165</v>
      </c>
      <c r="J40" s="21"/>
      <c r="K40" s="9">
        <f t="shared" si="0"/>
        <v>0.89987546699875465</v>
      </c>
      <c r="L40" s="10">
        <f t="shared" si="1"/>
        <v>0.99</v>
      </c>
    </row>
    <row r="41" spans="1:12" x14ac:dyDescent="0.25">
      <c r="A41" s="23" t="s">
        <v>1056</v>
      </c>
      <c r="B41" s="17" t="s">
        <v>65</v>
      </c>
      <c r="C41" s="17" t="s">
        <v>1347</v>
      </c>
      <c r="D41" s="45">
        <f>VLOOKUP($B41,'[2]19 CR Data'!$A$6:$V$340,6,FALSE)</f>
        <v>176</v>
      </c>
      <c r="E41" s="45" t="s">
        <v>66</v>
      </c>
      <c r="F41" s="18">
        <f>VLOOKUP($B41,'[2]19 CR Data'!$A$6:$W$340,4,FALSE)</f>
        <v>43830</v>
      </c>
      <c r="G41" s="8">
        <f>VLOOKUP($B41,'[2]19 CR Data'!$A$6:$V$340,7,FALSE)</f>
        <v>64240</v>
      </c>
      <c r="H41" s="8">
        <f>VLOOKUP($B41,'[2]19 CR Data'!$A$6:$V$340,5,FALSE)</f>
        <v>56598</v>
      </c>
      <c r="I41" s="8">
        <f>VLOOKUP($B41,'[2]19 CR Data'!$A$6:$V$340,8,FALSE)</f>
        <v>29400</v>
      </c>
      <c r="J41" s="21">
        <v>5593</v>
      </c>
      <c r="K41" s="9">
        <f t="shared" si="0"/>
        <v>0.88103985056039846</v>
      </c>
      <c r="L41" s="10">
        <f t="shared" si="1"/>
        <v>0.52</v>
      </c>
    </row>
    <row r="42" spans="1:12" x14ac:dyDescent="0.25">
      <c r="A42" s="23" t="s">
        <v>1138</v>
      </c>
      <c r="B42" s="17" t="s">
        <v>240</v>
      </c>
      <c r="C42" s="17" t="s">
        <v>1347</v>
      </c>
      <c r="D42" s="45">
        <f>VLOOKUP($B42,'[2]19 CR Data'!$A$6:$V$340,6,FALSE)</f>
        <v>42</v>
      </c>
      <c r="E42" s="45" t="s">
        <v>241</v>
      </c>
      <c r="F42" s="18">
        <f>VLOOKUP($B42,'[2]19 CR Data'!$A$6:$W$340,4,FALSE)</f>
        <v>43830</v>
      </c>
      <c r="G42" s="8">
        <f>VLOOKUP($B42,'[2]19 CR Data'!$A$6:$V$340,7,FALSE)</f>
        <v>15873</v>
      </c>
      <c r="H42" s="8">
        <f>VLOOKUP($B42,'[2]19 CR Data'!$A$6:$V$340,5,FALSE)</f>
        <v>13333</v>
      </c>
      <c r="I42" s="8">
        <f>VLOOKUP($B42,'[2]19 CR Data'!$A$6:$V$340,8,FALSE)</f>
        <v>4146</v>
      </c>
      <c r="J42" s="21">
        <v>425</v>
      </c>
      <c r="K42" s="9">
        <f t="shared" si="0"/>
        <v>0.83997983997983994</v>
      </c>
      <c r="L42" s="10">
        <f t="shared" si="1"/>
        <v>0.31</v>
      </c>
    </row>
    <row r="43" spans="1:12" x14ac:dyDescent="0.25">
      <c r="A43" s="24" t="s">
        <v>1393</v>
      </c>
      <c r="B43" s="17" t="s">
        <v>368</v>
      </c>
      <c r="C43" s="17" t="s">
        <v>1347</v>
      </c>
      <c r="D43" s="45">
        <f>VLOOKUP($B43,'[2]19 CR Data'!$A$6:$V$340,6,FALSE)</f>
        <v>45</v>
      </c>
      <c r="E43" s="45" t="s">
        <v>1421</v>
      </c>
      <c r="F43" s="18">
        <f>VLOOKUP($B43,'[2]19 CR Data'!$A$6:$W$340,4,FALSE)</f>
        <v>43465</v>
      </c>
      <c r="G43" s="8">
        <f>VLOOKUP($B43,'[2]19 CR Data'!$A$6:$V$340,7,FALSE)</f>
        <v>16425</v>
      </c>
      <c r="H43" s="8">
        <f>VLOOKUP($B43,'[2]19 CR Data'!$A$6:$V$340,5,FALSE)</f>
        <v>8116</v>
      </c>
      <c r="I43" s="8">
        <f>VLOOKUP($B43,'[2]19 CR Data'!$A$6:$V$340,8,FALSE)</f>
        <v>5147</v>
      </c>
      <c r="J43" s="25"/>
      <c r="K43" s="9">
        <f t="shared" si="0"/>
        <v>0.49412480974124812</v>
      </c>
      <c r="L43" s="10">
        <f t="shared" si="1"/>
        <v>0.63</v>
      </c>
    </row>
    <row r="44" spans="1:12" x14ac:dyDescent="0.25">
      <c r="A44" s="23" t="s">
        <v>1132</v>
      </c>
      <c r="B44" s="17" t="s">
        <v>226</v>
      </c>
      <c r="C44" s="17" t="s">
        <v>1347</v>
      </c>
      <c r="D44" s="45">
        <f>VLOOKUP($B44,'[2]19 CR Data'!$A$6:$V$340,6,FALSE)</f>
        <v>45</v>
      </c>
      <c r="E44" s="45" t="s">
        <v>227</v>
      </c>
      <c r="F44" s="18">
        <f>VLOOKUP($B44,'[2]19 CR Data'!$A$6:$W$340,4,FALSE)</f>
        <v>43830</v>
      </c>
      <c r="G44" s="8">
        <f>VLOOKUP($B44,'[2]19 CR Data'!$A$6:$V$340,7,FALSE)</f>
        <v>16425</v>
      </c>
      <c r="H44" s="8">
        <f>VLOOKUP($B44,'[2]19 CR Data'!$A$6:$V$340,5,FALSE)</f>
        <v>15924</v>
      </c>
      <c r="I44" s="8">
        <f>VLOOKUP($B44,'[2]19 CR Data'!$A$6:$V$340,8,FALSE)</f>
        <v>7678</v>
      </c>
      <c r="J44" s="21">
        <v>437</v>
      </c>
      <c r="K44" s="9">
        <f t="shared" si="0"/>
        <v>0.96949771689497721</v>
      </c>
      <c r="L44" s="10">
        <f t="shared" si="1"/>
        <v>0.48</v>
      </c>
    </row>
    <row r="45" spans="1:12" x14ac:dyDescent="0.25">
      <c r="A45" s="23" t="s">
        <v>1238</v>
      </c>
      <c r="B45" s="17" t="s">
        <v>446</v>
      </c>
      <c r="C45" s="17" t="s">
        <v>1347</v>
      </c>
      <c r="D45" s="45">
        <f>VLOOKUP($B45,'[2]19 CR Data'!$A$6:$V$340,6,FALSE)</f>
        <v>45</v>
      </c>
      <c r="E45" s="45" t="s">
        <v>447</v>
      </c>
      <c r="F45" s="18">
        <f>VLOOKUP($B45,'[2]19 CR Data'!$A$6:$W$340,4,FALSE)</f>
        <v>43830</v>
      </c>
      <c r="G45" s="8">
        <f>VLOOKUP($B45,'[2]19 CR Data'!$A$6:$V$340,7,FALSE)</f>
        <v>16425</v>
      </c>
      <c r="H45" s="8">
        <f>VLOOKUP($B45,'[2]19 CR Data'!$A$6:$V$340,5,FALSE)</f>
        <v>13769</v>
      </c>
      <c r="I45" s="8">
        <f>VLOOKUP($B45,'[2]19 CR Data'!$A$6:$V$340,8,FALSE)</f>
        <v>9476</v>
      </c>
      <c r="J45" s="21">
        <v>587</v>
      </c>
      <c r="K45" s="9">
        <f t="shared" si="0"/>
        <v>0.83829528158295286</v>
      </c>
      <c r="L45" s="10">
        <f t="shared" si="1"/>
        <v>0.69</v>
      </c>
    </row>
    <row r="46" spans="1:12" x14ac:dyDescent="0.25">
      <c r="A46" s="23" t="s">
        <v>1181</v>
      </c>
      <c r="B46" s="17" t="s">
        <v>330</v>
      </c>
      <c r="C46" s="17" t="s">
        <v>1347</v>
      </c>
      <c r="D46" s="45">
        <f>VLOOKUP($B46,'[2]19 CR Data'!$A$6:$V$340,6,FALSE)</f>
        <v>38</v>
      </c>
      <c r="E46" s="45" t="s">
        <v>331</v>
      </c>
      <c r="F46" s="18">
        <f>VLOOKUP($B46,'[2]19 CR Data'!$A$6:$W$340,4,FALSE)</f>
        <v>43830</v>
      </c>
      <c r="G46" s="8">
        <f>VLOOKUP($B46,'[2]19 CR Data'!$A$6:$V$340,7,FALSE)</f>
        <v>13870</v>
      </c>
      <c r="H46" s="8">
        <f>VLOOKUP($B46,'[2]19 CR Data'!$A$6:$V$340,5,FALSE)</f>
        <v>9496</v>
      </c>
      <c r="I46" s="8">
        <f>VLOOKUP($B46,'[2]19 CR Data'!$A$6:$V$340,8,FALSE)</f>
        <v>7547</v>
      </c>
      <c r="J46" s="21">
        <v>769</v>
      </c>
      <c r="K46" s="9">
        <f t="shared" si="0"/>
        <v>0.68464311463590488</v>
      </c>
      <c r="L46" s="10">
        <f t="shared" si="1"/>
        <v>0.79</v>
      </c>
    </row>
    <row r="47" spans="1:12" x14ac:dyDescent="0.25">
      <c r="A47" s="23" t="s">
        <v>1303</v>
      </c>
      <c r="B47" s="17" t="s">
        <v>576</v>
      </c>
      <c r="C47" s="17" t="s">
        <v>1347</v>
      </c>
      <c r="D47" s="45">
        <f>VLOOKUP($B47,'[2]19 CR Data'!$A$6:$V$340,6,FALSE)</f>
        <v>30</v>
      </c>
      <c r="E47" s="45" t="s">
        <v>577</v>
      </c>
      <c r="F47" s="18">
        <f>VLOOKUP($B47,'[2]19 CR Data'!$A$6:$W$340,4,FALSE)</f>
        <v>43830</v>
      </c>
      <c r="G47" s="8">
        <f>VLOOKUP($B47,'[2]19 CR Data'!$A$6:$V$340,7,FALSE)</f>
        <v>10950</v>
      </c>
      <c r="H47" s="8">
        <f>VLOOKUP($B47,'[2]19 CR Data'!$A$6:$V$340,5,FALSE)</f>
        <v>10409</v>
      </c>
      <c r="I47" s="8">
        <f>VLOOKUP($B47,'[2]19 CR Data'!$A$6:$V$340,8,FALSE)</f>
        <v>4734</v>
      </c>
      <c r="J47" s="21">
        <v>935</v>
      </c>
      <c r="K47" s="9">
        <f t="shared" si="0"/>
        <v>0.95059360730593612</v>
      </c>
      <c r="L47" s="10">
        <f t="shared" si="1"/>
        <v>0.45</v>
      </c>
    </row>
    <row r="48" spans="1:12" x14ac:dyDescent="0.25">
      <c r="A48" s="23" t="s">
        <v>1111</v>
      </c>
      <c r="B48" s="17" t="s">
        <v>181</v>
      </c>
      <c r="C48" s="17" t="s">
        <v>1347</v>
      </c>
      <c r="D48" s="45">
        <f>VLOOKUP($B48,'[2]19 CR Data'!$A$6:$V$340,6,FALSE)</f>
        <v>30</v>
      </c>
      <c r="E48" s="45" t="s">
        <v>182</v>
      </c>
      <c r="F48" s="18">
        <f>VLOOKUP($B48,'[2]19 CR Data'!$A$6:$W$340,4,FALSE)</f>
        <v>43830</v>
      </c>
      <c r="G48" s="8">
        <f>VLOOKUP($B48,'[2]19 CR Data'!$A$6:$V$340,7,FALSE)</f>
        <v>10950</v>
      </c>
      <c r="H48" s="8">
        <f>VLOOKUP($B48,'[2]19 CR Data'!$A$6:$V$340,5,FALSE)</f>
        <v>10587</v>
      </c>
      <c r="I48" s="8">
        <f>VLOOKUP($B48,'[2]19 CR Data'!$A$6:$V$340,8,FALSE)</f>
        <v>3202</v>
      </c>
      <c r="J48" s="21">
        <v>818</v>
      </c>
      <c r="K48" s="9">
        <f t="shared" si="0"/>
        <v>0.96684931506849314</v>
      </c>
      <c r="L48" s="10">
        <f t="shared" si="1"/>
        <v>0.3</v>
      </c>
    </row>
    <row r="49" spans="1:12" x14ac:dyDescent="0.25">
      <c r="A49" s="24" t="s">
        <v>1394</v>
      </c>
      <c r="B49" s="17" t="s">
        <v>228</v>
      </c>
      <c r="C49" s="17" t="s">
        <v>1347</v>
      </c>
      <c r="D49" s="45">
        <f>VLOOKUP($B49,'[2]19 CR Data'!$A$6:$V$340,6,FALSE)</f>
        <v>69</v>
      </c>
      <c r="E49" s="45" t="s">
        <v>229</v>
      </c>
      <c r="F49" s="18">
        <f>VLOOKUP($B49,'[2]19 CR Data'!$A$6:$W$340,4,FALSE)</f>
        <v>43465</v>
      </c>
      <c r="G49" s="8">
        <f>VLOOKUP($B49,'[2]19 CR Data'!$A$6:$V$340,7,FALSE)</f>
        <v>25185</v>
      </c>
      <c r="H49" s="8">
        <f>VLOOKUP($B49,'[2]19 CR Data'!$A$6:$V$340,5,FALSE)</f>
        <v>21320</v>
      </c>
      <c r="I49" s="8">
        <f>VLOOKUP($B49,'[2]19 CR Data'!$A$6:$V$340,8,FALSE)</f>
        <v>12895</v>
      </c>
      <c r="J49" s="25"/>
      <c r="K49" s="9">
        <f t="shared" si="0"/>
        <v>0.84653563629144335</v>
      </c>
      <c r="L49" s="10">
        <f t="shared" si="1"/>
        <v>0.6</v>
      </c>
    </row>
    <row r="50" spans="1:12" x14ac:dyDescent="0.25">
      <c r="A50" s="23" t="s">
        <v>1205</v>
      </c>
      <c r="B50" s="17" t="s">
        <v>380</v>
      </c>
      <c r="C50" s="17" t="s">
        <v>1347</v>
      </c>
      <c r="D50" s="45">
        <f>VLOOKUP($B50,'[2]19 CR Data'!$A$6:$V$340,6,FALSE)</f>
        <v>30</v>
      </c>
      <c r="E50" s="45" t="s">
        <v>381</v>
      </c>
      <c r="F50" s="18">
        <f>VLOOKUP($B50,'[2]19 CR Data'!$A$6:$W$340,4,FALSE)</f>
        <v>43830</v>
      </c>
      <c r="G50" s="8">
        <f>VLOOKUP($B50,'[2]19 CR Data'!$A$6:$V$340,7,FALSE)</f>
        <v>10950</v>
      </c>
      <c r="H50" s="8">
        <f>VLOOKUP($B50,'[2]19 CR Data'!$A$6:$V$340,5,FALSE)</f>
        <v>8628</v>
      </c>
      <c r="I50" s="8">
        <f>VLOOKUP($B50,'[2]19 CR Data'!$A$6:$V$340,8,FALSE)</f>
        <v>3584</v>
      </c>
      <c r="J50" s="21"/>
      <c r="K50" s="9">
        <f t="shared" si="0"/>
        <v>0.78794520547945202</v>
      </c>
      <c r="L50" s="10">
        <f t="shared" si="1"/>
        <v>0.42</v>
      </c>
    </row>
    <row r="51" spans="1:12" x14ac:dyDescent="0.25">
      <c r="A51" s="23" t="s">
        <v>1182</v>
      </c>
      <c r="B51" s="17" t="s">
        <v>332</v>
      </c>
      <c r="C51" s="17" t="s">
        <v>1347</v>
      </c>
      <c r="D51" s="45">
        <f>VLOOKUP($B51,'[2]19 CR Data'!$A$6:$V$340,6,FALSE)</f>
        <v>40</v>
      </c>
      <c r="E51" s="45" t="s">
        <v>333</v>
      </c>
      <c r="F51" s="18">
        <f>VLOOKUP($B51,'[2]19 CR Data'!$A$6:$W$340,4,FALSE)</f>
        <v>43830</v>
      </c>
      <c r="G51" s="8">
        <f>VLOOKUP($B51,'[2]19 CR Data'!$A$6:$V$340,7,FALSE)</f>
        <v>14600</v>
      </c>
      <c r="H51" s="8">
        <f>VLOOKUP($B51,'[2]19 CR Data'!$A$6:$V$340,5,FALSE)</f>
        <v>10316</v>
      </c>
      <c r="I51" s="8">
        <f>VLOOKUP($B51,'[2]19 CR Data'!$A$6:$V$340,8,FALSE)</f>
        <v>4385</v>
      </c>
      <c r="J51" s="21">
        <v>2467</v>
      </c>
      <c r="K51" s="9">
        <f t="shared" si="0"/>
        <v>0.70657534246575338</v>
      </c>
      <c r="L51" s="10">
        <f t="shared" si="1"/>
        <v>0.43</v>
      </c>
    </row>
    <row r="52" spans="1:12" x14ac:dyDescent="0.25">
      <c r="A52" s="23" t="s">
        <v>1300</v>
      </c>
      <c r="B52" s="17" t="s">
        <v>570</v>
      </c>
      <c r="C52" s="17" t="s">
        <v>1347</v>
      </c>
      <c r="D52" s="45">
        <f>VLOOKUP($B52,'[2]19 CR Data'!$A$6:$V$340,6,FALSE)</f>
        <v>40</v>
      </c>
      <c r="E52" s="45" t="s">
        <v>571</v>
      </c>
      <c r="F52" s="18">
        <f>VLOOKUP($B52,'[2]19 CR Data'!$A$6:$W$340,4,FALSE)</f>
        <v>43830</v>
      </c>
      <c r="G52" s="8">
        <f>VLOOKUP($B52,'[2]19 CR Data'!$A$6:$V$340,7,FALSE)</f>
        <v>14600</v>
      </c>
      <c r="H52" s="8">
        <f>VLOOKUP($B52,'[2]19 CR Data'!$A$6:$V$340,5,FALSE)</f>
        <v>5333</v>
      </c>
      <c r="I52" s="8">
        <f>VLOOKUP($B52,'[2]19 CR Data'!$A$6:$V$340,8,FALSE)</f>
        <v>927</v>
      </c>
      <c r="J52" s="21">
        <v>1338</v>
      </c>
      <c r="K52" s="9">
        <f t="shared" si="0"/>
        <v>0.36527397260273975</v>
      </c>
      <c r="L52" s="10">
        <f t="shared" si="1"/>
        <v>0.17</v>
      </c>
    </row>
    <row r="53" spans="1:12" x14ac:dyDescent="0.25">
      <c r="A53" s="23" t="s">
        <v>1189</v>
      </c>
      <c r="B53" s="17" t="s">
        <v>346</v>
      </c>
      <c r="C53" s="17" t="s">
        <v>1347</v>
      </c>
      <c r="D53" s="45">
        <f>VLOOKUP($B53,'[2]19 CR Data'!$A$6:$V$340,6,FALSE)</f>
        <v>39</v>
      </c>
      <c r="E53" s="45" t="s">
        <v>347</v>
      </c>
      <c r="F53" s="18">
        <f>VLOOKUP($B53,'[2]19 CR Data'!$A$6:$W$340,4,FALSE)</f>
        <v>43830</v>
      </c>
      <c r="G53" s="8">
        <f>VLOOKUP($B53,'[2]19 CR Data'!$A$6:$V$340,7,FALSE)</f>
        <v>14235</v>
      </c>
      <c r="H53" s="8">
        <f>VLOOKUP($B53,'[2]19 CR Data'!$A$6:$V$340,5,FALSE)</f>
        <v>11201</v>
      </c>
      <c r="I53" s="8">
        <f>VLOOKUP($B53,'[2]19 CR Data'!$A$6:$V$340,8,FALSE)</f>
        <v>6103</v>
      </c>
      <c r="J53" s="21"/>
      <c r="K53" s="9">
        <f t="shared" si="0"/>
        <v>0.78686336494555675</v>
      </c>
      <c r="L53" s="10">
        <f t="shared" si="1"/>
        <v>0.54</v>
      </c>
    </row>
    <row r="54" spans="1:12" x14ac:dyDescent="0.25">
      <c r="A54" s="23" t="s">
        <v>1183</v>
      </c>
      <c r="B54" s="17" t="s">
        <v>334</v>
      </c>
      <c r="C54" s="17" t="s">
        <v>1347</v>
      </c>
      <c r="D54" s="45">
        <f>VLOOKUP($B54,'[2]19 CR Data'!$A$6:$V$340,6,FALSE)</f>
        <v>45</v>
      </c>
      <c r="E54" s="45" t="s">
        <v>335</v>
      </c>
      <c r="F54" s="18">
        <f>VLOOKUP($B54,'[2]19 CR Data'!$A$6:$W$340,4,FALSE)</f>
        <v>43830</v>
      </c>
      <c r="G54" s="8">
        <f>VLOOKUP($B54,'[2]19 CR Data'!$A$6:$V$340,7,FALSE)</f>
        <v>16425</v>
      </c>
      <c r="H54" s="8">
        <f>VLOOKUP($B54,'[2]19 CR Data'!$A$6:$V$340,5,FALSE)</f>
        <v>13798</v>
      </c>
      <c r="I54" s="8">
        <f>VLOOKUP($B54,'[2]19 CR Data'!$A$6:$V$340,8,FALSE)</f>
        <v>7576</v>
      </c>
      <c r="J54" s="21">
        <v>743</v>
      </c>
      <c r="K54" s="9">
        <f t="shared" si="0"/>
        <v>0.84006088280060887</v>
      </c>
      <c r="L54" s="10">
        <f t="shared" si="1"/>
        <v>0.55000000000000004</v>
      </c>
    </row>
    <row r="55" spans="1:12" x14ac:dyDescent="0.25">
      <c r="A55" s="24" t="s">
        <v>1396</v>
      </c>
      <c r="B55" s="17" t="s">
        <v>1354</v>
      </c>
      <c r="C55" s="17" t="s">
        <v>1347</v>
      </c>
      <c r="D55" s="45">
        <v>88</v>
      </c>
      <c r="E55" s="45" t="s">
        <v>1355</v>
      </c>
      <c r="F55" s="18">
        <v>43830</v>
      </c>
      <c r="G55" s="8">
        <v>33580</v>
      </c>
      <c r="H55" s="8">
        <v>31210</v>
      </c>
      <c r="I55" s="8">
        <v>30209</v>
      </c>
      <c r="J55" s="21"/>
      <c r="K55" s="9">
        <f t="shared" si="0"/>
        <v>0.92942227516378795</v>
      </c>
      <c r="L55" s="10">
        <f t="shared" si="1"/>
        <v>0.97</v>
      </c>
    </row>
    <row r="56" spans="1:12" x14ac:dyDescent="0.25">
      <c r="A56" s="23" t="s">
        <v>1129</v>
      </c>
      <c r="B56" s="17" t="s">
        <v>218</v>
      </c>
      <c r="C56" s="17" t="s">
        <v>1347</v>
      </c>
      <c r="D56" s="45">
        <f>VLOOKUP($B56,'[2]19 CR Data'!$A$6:$V$340,6,FALSE)</f>
        <v>34</v>
      </c>
      <c r="E56" s="45" t="s">
        <v>219</v>
      </c>
      <c r="F56" s="18">
        <f>VLOOKUP($B56,'[2]19 CR Data'!$A$6:$W$340,4,FALSE)</f>
        <v>43830</v>
      </c>
      <c r="G56" s="8">
        <f>VLOOKUP($B56,'[2]19 CR Data'!$A$6:$V$340,7,FALSE)</f>
        <v>12410</v>
      </c>
      <c r="H56" s="8">
        <f>VLOOKUP($B56,'[2]19 CR Data'!$A$6:$V$340,5,FALSE)</f>
        <v>8845</v>
      </c>
      <c r="I56" s="8">
        <f>VLOOKUP($B56,'[2]19 CR Data'!$A$6:$V$340,8,FALSE)</f>
        <v>3114</v>
      </c>
      <c r="J56" s="21">
        <v>839</v>
      </c>
      <c r="K56" s="9">
        <f t="shared" si="0"/>
        <v>0.71273166800966958</v>
      </c>
      <c r="L56" s="10">
        <f t="shared" si="1"/>
        <v>0.35</v>
      </c>
    </row>
    <row r="57" spans="1:12" x14ac:dyDescent="0.25">
      <c r="A57" s="23" t="s">
        <v>1257</v>
      </c>
      <c r="B57" s="17" t="s">
        <v>484</v>
      </c>
      <c r="C57" s="17" t="s">
        <v>1347</v>
      </c>
      <c r="D57" s="45">
        <f>VLOOKUP($B57,'[2]19 CR Data'!$A$6:$V$340,6,FALSE)</f>
        <v>42</v>
      </c>
      <c r="E57" s="45" t="s">
        <v>485</v>
      </c>
      <c r="F57" s="18">
        <f>VLOOKUP($B57,'[2]19 CR Data'!$A$6:$W$340,4,FALSE)</f>
        <v>43830</v>
      </c>
      <c r="G57" s="8">
        <f>VLOOKUP($B57,'[2]19 CR Data'!$A$6:$V$340,7,FALSE)</f>
        <v>15330</v>
      </c>
      <c r="H57" s="8">
        <f>VLOOKUP($B57,'[2]19 CR Data'!$A$6:$V$340,5,FALSE)</f>
        <v>14438</v>
      </c>
      <c r="I57" s="8">
        <f>VLOOKUP($B57,'[2]19 CR Data'!$A$6:$V$340,8,FALSE)</f>
        <v>5757</v>
      </c>
      <c r="J57" s="21"/>
      <c r="K57" s="9">
        <f t="shared" si="0"/>
        <v>0.94181343770384862</v>
      </c>
      <c r="L57" s="10">
        <f t="shared" si="1"/>
        <v>0.4</v>
      </c>
    </row>
    <row r="58" spans="1:12" x14ac:dyDescent="0.25">
      <c r="A58" s="23" t="s">
        <v>1307</v>
      </c>
      <c r="B58" s="17" t="s">
        <v>584</v>
      </c>
      <c r="C58" s="17" t="s">
        <v>1347</v>
      </c>
      <c r="D58" s="45">
        <f>VLOOKUP($B58,'[2]19 CR Data'!$A$6:$V$340,6,FALSE)</f>
        <v>36</v>
      </c>
      <c r="E58" s="45" t="s">
        <v>585</v>
      </c>
      <c r="F58" s="18">
        <f>VLOOKUP($B58,'[2]19 CR Data'!$A$6:$W$340,4,FALSE)</f>
        <v>43830</v>
      </c>
      <c r="G58" s="8">
        <f>VLOOKUP($B58,'[2]19 CR Data'!$A$6:$V$340,7,FALSE)</f>
        <v>13140</v>
      </c>
      <c r="H58" s="8">
        <f>VLOOKUP($B58,'[2]19 CR Data'!$A$6:$V$340,5,FALSE)</f>
        <v>12892</v>
      </c>
      <c r="I58" s="8">
        <f>VLOOKUP($B58,'[2]19 CR Data'!$A$6:$V$340,8,FALSE)</f>
        <v>10173</v>
      </c>
      <c r="J58" s="21"/>
      <c r="K58" s="9">
        <f t="shared" si="0"/>
        <v>0.9811263318112633</v>
      </c>
      <c r="L58" s="10">
        <f t="shared" si="1"/>
        <v>0.79</v>
      </c>
    </row>
    <row r="59" spans="1:12" x14ac:dyDescent="0.25">
      <c r="A59" s="23" t="s">
        <v>1095</v>
      </c>
      <c r="B59" s="17" t="s">
        <v>145</v>
      </c>
      <c r="C59" s="17" t="s">
        <v>1347</v>
      </c>
      <c r="D59" s="45">
        <f>VLOOKUP($B59,'[2]19 CR Data'!$A$6:$V$340,6,FALSE)</f>
        <v>222</v>
      </c>
      <c r="E59" s="45" t="s">
        <v>146</v>
      </c>
      <c r="F59" s="18">
        <f>VLOOKUP($B59,'[2]19 CR Data'!$A$6:$W$340,4,FALSE)</f>
        <v>43830</v>
      </c>
      <c r="G59" s="8">
        <f>VLOOKUP($B59,'[2]19 CR Data'!$A$6:$V$340,7,FALSE)</f>
        <v>86098</v>
      </c>
      <c r="H59" s="8">
        <f>VLOOKUP($B59,'[2]19 CR Data'!$A$6:$V$340,5,FALSE)</f>
        <v>67928</v>
      </c>
      <c r="I59" s="8">
        <f>VLOOKUP($B59,'[2]19 CR Data'!$A$6:$V$340,8,FALSE)</f>
        <v>47739</v>
      </c>
      <c r="J59" s="21">
        <v>2569</v>
      </c>
      <c r="K59" s="9">
        <f t="shared" si="0"/>
        <v>0.78896141606076797</v>
      </c>
      <c r="L59" s="10">
        <f t="shared" si="1"/>
        <v>0.7</v>
      </c>
    </row>
    <row r="60" spans="1:12" x14ac:dyDescent="0.25">
      <c r="A60" s="23" t="s">
        <v>1103</v>
      </c>
      <c r="B60" s="17" t="s">
        <v>165</v>
      </c>
      <c r="C60" s="17" t="s">
        <v>1347</v>
      </c>
      <c r="D60" s="45">
        <f>VLOOKUP($B60,'[2]19 CR Data'!$A$6:$V$340,6,FALSE)</f>
        <v>120</v>
      </c>
      <c r="E60" s="45" t="s">
        <v>166</v>
      </c>
      <c r="F60" s="18">
        <f>VLOOKUP($B60,'[2]19 CR Data'!$A$6:$W$340,4,FALSE)</f>
        <v>43830</v>
      </c>
      <c r="G60" s="8">
        <f>VLOOKUP($B60,'[2]19 CR Data'!$A$6:$V$340,7,FALSE)</f>
        <v>43800</v>
      </c>
      <c r="H60" s="8">
        <f>VLOOKUP($B60,'[2]19 CR Data'!$A$6:$V$340,5,FALSE)</f>
        <v>34656</v>
      </c>
      <c r="I60" s="8">
        <f>VLOOKUP($B60,'[2]19 CR Data'!$A$6:$V$340,8,FALSE)</f>
        <v>26231</v>
      </c>
      <c r="J60" s="21">
        <v>1038</v>
      </c>
      <c r="K60" s="9">
        <f t="shared" si="0"/>
        <v>0.79123287671232878</v>
      </c>
      <c r="L60" s="10">
        <f t="shared" si="1"/>
        <v>0.76</v>
      </c>
    </row>
    <row r="61" spans="1:12" x14ac:dyDescent="0.25">
      <c r="A61" s="23" t="s">
        <v>1272</v>
      </c>
      <c r="B61" s="17" t="s">
        <v>514</v>
      </c>
      <c r="C61" s="17" t="s">
        <v>1347</v>
      </c>
      <c r="D61" s="45">
        <f>VLOOKUP($B61,'[2]19 CR Data'!$A$6:$V$340,6,FALSE)</f>
        <v>74</v>
      </c>
      <c r="E61" s="45" t="s">
        <v>515</v>
      </c>
      <c r="F61" s="18">
        <f>VLOOKUP($B61,'[2]19 CR Data'!$A$6:$W$340,4,FALSE)</f>
        <v>43830</v>
      </c>
      <c r="G61" s="8">
        <f>VLOOKUP($B61,'[2]19 CR Data'!$A$6:$V$340,7,FALSE)</f>
        <v>27010</v>
      </c>
      <c r="H61" s="8">
        <f>VLOOKUP($B61,'[2]19 CR Data'!$A$6:$V$340,5,FALSE)</f>
        <v>25075</v>
      </c>
      <c r="I61" s="8">
        <f>VLOOKUP($B61,'[2]19 CR Data'!$A$6:$V$340,8,FALSE)</f>
        <v>5973</v>
      </c>
      <c r="J61" s="21">
        <v>8405</v>
      </c>
      <c r="K61" s="9">
        <f t="shared" si="0"/>
        <v>0.9283598667160311</v>
      </c>
      <c r="L61" s="10">
        <f t="shared" si="1"/>
        <v>0.24</v>
      </c>
    </row>
    <row r="62" spans="1:12" x14ac:dyDescent="0.25">
      <c r="A62" s="23" t="s">
        <v>1209</v>
      </c>
      <c r="B62" s="17" t="s">
        <v>388</v>
      </c>
      <c r="C62" s="17" t="s">
        <v>1347</v>
      </c>
      <c r="D62" s="45">
        <f>VLOOKUP($B62,'[2]19 CR Data'!$A$6:$V$340,6,FALSE)</f>
        <v>77</v>
      </c>
      <c r="E62" s="45" t="s">
        <v>389</v>
      </c>
      <c r="F62" s="18">
        <f>VLOOKUP($B62,'[2]19 CR Data'!$A$6:$W$340,4,FALSE)</f>
        <v>43830</v>
      </c>
      <c r="G62" s="8">
        <f>VLOOKUP($B62,'[2]19 CR Data'!$A$6:$V$340,7,FALSE)</f>
        <v>28105</v>
      </c>
      <c r="H62" s="8">
        <f>VLOOKUP($B62,'[2]19 CR Data'!$A$6:$V$340,5,FALSE)</f>
        <v>20569</v>
      </c>
      <c r="I62" s="8">
        <f>VLOOKUP($B62,'[2]19 CR Data'!$A$6:$V$340,8,FALSE)</f>
        <v>13444</v>
      </c>
      <c r="J62" s="21">
        <v>2649</v>
      </c>
      <c r="K62" s="9">
        <f t="shared" si="0"/>
        <v>0.73186265789005511</v>
      </c>
      <c r="L62" s="10">
        <f t="shared" si="1"/>
        <v>0.65</v>
      </c>
    </row>
    <row r="63" spans="1:12" x14ac:dyDescent="0.25">
      <c r="A63" s="23" t="s">
        <v>1208</v>
      </c>
      <c r="B63" s="17" t="s">
        <v>386</v>
      </c>
      <c r="C63" s="17" t="s">
        <v>1347</v>
      </c>
      <c r="D63" s="45">
        <f>VLOOKUP($B63,'[2]19 CR Data'!$A$6:$V$340,6,FALSE)</f>
        <v>72</v>
      </c>
      <c r="E63" s="45" t="s">
        <v>387</v>
      </c>
      <c r="F63" s="18">
        <f>VLOOKUP($B63,'[2]19 CR Data'!$A$6:$W$340,4,FALSE)</f>
        <v>43830</v>
      </c>
      <c r="G63" s="8">
        <f>VLOOKUP($B63,'[2]19 CR Data'!$A$6:$V$340,7,FALSE)</f>
        <v>26280</v>
      </c>
      <c r="H63" s="8">
        <f>VLOOKUP($B63,'[2]19 CR Data'!$A$6:$V$340,5,FALSE)</f>
        <v>22208</v>
      </c>
      <c r="I63" s="8">
        <f>VLOOKUP($B63,'[2]19 CR Data'!$A$6:$V$340,8,FALSE)</f>
        <v>12710</v>
      </c>
      <c r="J63" s="21">
        <v>1786</v>
      </c>
      <c r="K63" s="9">
        <f t="shared" si="0"/>
        <v>0.84505327245053274</v>
      </c>
      <c r="L63" s="10">
        <f t="shared" si="1"/>
        <v>0.56999999999999995</v>
      </c>
    </row>
    <row r="64" spans="1:12" x14ac:dyDescent="0.25">
      <c r="A64" s="23" t="s">
        <v>1076</v>
      </c>
      <c r="B64" s="17" t="s">
        <v>105</v>
      </c>
      <c r="C64" s="17" t="s">
        <v>1347</v>
      </c>
      <c r="D64" s="45">
        <f>VLOOKUP($B64,'[2]19 CR Data'!$A$6:$V$340,6,FALSE)</f>
        <v>119</v>
      </c>
      <c r="E64" s="45" t="s">
        <v>106</v>
      </c>
      <c r="F64" s="18">
        <f>VLOOKUP($B64,'[2]19 CR Data'!$A$6:$W$340,4,FALSE)</f>
        <v>43830</v>
      </c>
      <c r="G64" s="8">
        <f>VLOOKUP($B64,'[2]19 CR Data'!$A$6:$V$340,7,FALSE)</f>
        <v>43435</v>
      </c>
      <c r="H64" s="8">
        <f>VLOOKUP($B64,'[2]19 CR Data'!$A$6:$V$340,5,FALSE)</f>
        <v>36504</v>
      </c>
      <c r="I64" s="8">
        <f>VLOOKUP($B64,'[2]19 CR Data'!$A$6:$V$340,8,FALSE)</f>
        <v>27177</v>
      </c>
      <c r="J64" s="21">
        <v>3003</v>
      </c>
      <c r="K64" s="9">
        <f t="shared" si="0"/>
        <v>0.84042822608495449</v>
      </c>
      <c r="L64" s="10">
        <f t="shared" si="1"/>
        <v>0.74</v>
      </c>
    </row>
    <row r="65" spans="1:12" x14ac:dyDescent="0.25">
      <c r="A65" s="23" t="s">
        <v>1075</v>
      </c>
      <c r="B65" s="17" t="s">
        <v>103</v>
      </c>
      <c r="C65" s="17" t="s">
        <v>1347</v>
      </c>
      <c r="D65" s="45">
        <f>VLOOKUP($B65,'[2]19 CR Data'!$A$6:$V$340,6,FALSE)</f>
        <v>73</v>
      </c>
      <c r="E65" s="45" t="s">
        <v>104</v>
      </c>
      <c r="F65" s="18">
        <f>VLOOKUP($B65,'[2]19 CR Data'!$A$6:$W$340,4,FALSE)</f>
        <v>43830</v>
      </c>
      <c r="G65" s="8">
        <f>VLOOKUP($B65,'[2]19 CR Data'!$A$6:$V$340,7,FALSE)</f>
        <v>26645</v>
      </c>
      <c r="H65" s="8">
        <f>VLOOKUP($B65,'[2]19 CR Data'!$A$6:$V$340,5,FALSE)</f>
        <v>22696</v>
      </c>
      <c r="I65" s="8">
        <f>VLOOKUP($B65,'[2]19 CR Data'!$A$6:$V$340,8,FALSE)</f>
        <v>13838</v>
      </c>
      <c r="J65" s="21">
        <v>3026</v>
      </c>
      <c r="K65" s="9">
        <f t="shared" si="0"/>
        <v>0.85179208106586601</v>
      </c>
      <c r="L65" s="10">
        <f t="shared" si="1"/>
        <v>0.61</v>
      </c>
    </row>
    <row r="66" spans="1:12" x14ac:dyDescent="0.25">
      <c r="A66" s="23" t="s">
        <v>1220</v>
      </c>
      <c r="B66" s="17" t="s">
        <v>412</v>
      </c>
      <c r="C66" s="17" t="s">
        <v>1347</v>
      </c>
      <c r="D66" s="45">
        <f>VLOOKUP($B66,'[2]19 CR Data'!$A$6:$V$340,6,FALSE)</f>
        <v>61</v>
      </c>
      <c r="E66" s="45" t="s">
        <v>413</v>
      </c>
      <c r="F66" s="18">
        <f>VLOOKUP($B66,'[2]19 CR Data'!$A$6:$W$340,4,FALSE)</f>
        <v>43830</v>
      </c>
      <c r="G66" s="8">
        <f>VLOOKUP($B66,'[2]19 CR Data'!$A$6:$V$340,7,FALSE)</f>
        <v>22265</v>
      </c>
      <c r="H66" s="8">
        <f>VLOOKUP($B66,'[2]19 CR Data'!$A$6:$V$340,5,FALSE)</f>
        <v>18110</v>
      </c>
      <c r="I66" s="8">
        <f>VLOOKUP($B66,'[2]19 CR Data'!$A$6:$V$340,8,FALSE)</f>
        <v>14327</v>
      </c>
      <c r="J66" s="21">
        <v>1478</v>
      </c>
      <c r="K66" s="9">
        <f t="shared" si="0"/>
        <v>0.81338423534695714</v>
      </c>
      <c r="L66" s="10">
        <f t="shared" si="1"/>
        <v>0.79</v>
      </c>
    </row>
    <row r="67" spans="1:12" x14ac:dyDescent="0.25">
      <c r="A67" s="23" t="s">
        <v>1196</v>
      </c>
      <c r="B67" s="17" t="s">
        <v>362</v>
      </c>
      <c r="C67" s="17" t="s">
        <v>1347</v>
      </c>
      <c r="D67" s="45">
        <f>VLOOKUP($B67,'[2]19 CR Data'!$A$6:$V$340,6,FALSE)</f>
        <v>62</v>
      </c>
      <c r="E67" s="45" t="s">
        <v>363</v>
      </c>
      <c r="F67" s="18">
        <f>VLOOKUP($B67,'[2]19 CR Data'!$A$6:$W$340,4,FALSE)</f>
        <v>43830</v>
      </c>
      <c r="G67" s="8">
        <f>VLOOKUP($B67,'[2]19 CR Data'!$A$6:$V$340,7,FALSE)</f>
        <v>22630</v>
      </c>
      <c r="H67" s="8">
        <f>VLOOKUP($B67,'[2]19 CR Data'!$A$6:$V$340,5,FALSE)</f>
        <v>20802</v>
      </c>
      <c r="I67" s="8">
        <f>VLOOKUP($B67,'[2]19 CR Data'!$A$6:$V$340,8,FALSE)</f>
        <v>15858</v>
      </c>
      <c r="J67" s="21">
        <v>1248</v>
      </c>
      <c r="K67" s="9">
        <f t="shared" si="0"/>
        <v>0.919222271321255</v>
      </c>
      <c r="L67" s="10">
        <f t="shared" si="1"/>
        <v>0.76</v>
      </c>
    </row>
    <row r="68" spans="1:12" x14ac:dyDescent="0.25">
      <c r="A68" s="23" t="s">
        <v>1253</v>
      </c>
      <c r="B68" s="17" t="s">
        <v>476</v>
      </c>
      <c r="C68" s="17" t="s">
        <v>1347</v>
      </c>
      <c r="D68" s="45">
        <f>VLOOKUP($B68,'[2]19 CR Data'!$A$6:$V$340,6,FALSE)</f>
        <v>44</v>
      </c>
      <c r="E68" s="45" t="s">
        <v>477</v>
      </c>
      <c r="F68" s="18">
        <f>VLOOKUP($B68,'[2]19 CR Data'!$A$6:$W$340,4,FALSE)</f>
        <v>43830</v>
      </c>
      <c r="G68" s="8">
        <f>VLOOKUP($B68,'[2]19 CR Data'!$A$6:$V$340,7,FALSE)</f>
        <v>16060</v>
      </c>
      <c r="H68" s="8">
        <f>VLOOKUP($B68,'[2]19 CR Data'!$A$6:$V$340,5,FALSE)</f>
        <v>14571</v>
      </c>
      <c r="I68" s="8">
        <f>VLOOKUP($B68,'[2]19 CR Data'!$A$6:$V$340,8,FALSE)</f>
        <v>12841</v>
      </c>
      <c r="J68" s="21"/>
      <c r="K68" s="9">
        <f t="shared" si="0"/>
        <v>0.90728518057285179</v>
      </c>
      <c r="L68" s="10">
        <f t="shared" si="1"/>
        <v>0.88</v>
      </c>
    </row>
    <row r="69" spans="1:12" x14ac:dyDescent="0.25">
      <c r="A69" s="24" t="s">
        <v>1397</v>
      </c>
      <c r="B69" s="17" t="s">
        <v>93</v>
      </c>
      <c r="C69" s="17" t="s">
        <v>1347</v>
      </c>
      <c r="D69" s="45">
        <f>VLOOKUP($B69,'[2]19 CR Data'!$A$6:$V$340,6,FALSE)</f>
        <v>45</v>
      </c>
      <c r="E69" s="45" t="s">
        <v>1420</v>
      </c>
      <c r="F69" s="18">
        <f>VLOOKUP($B69,'[2]19 CR Data'!$A$6:$W$340,4,FALSE)</f>
        <v>43465</v>
      </c>
      <c r="G69" s="8">
        <f>VLOOKUP($B69,'[2]19 CR Data'!$A$6:$V$340,7,FALSE)</f>
        <v>16425</v>
      </c>
      <c r="H69" s="8">
        <f>VLOOKUP($B69,'[2]19 CR Data'!$A$6:$V$340,5,FALSE)</f>
        <v>13688</v>
      </c>
      <c r="I69" s="8">
        <f>VLOOKUP($B69,'[2]19 CR Data'!$A$6:$V$340,8,FALSE)</f>
        <v>5733</v>
      </c>
      <c r="J69" s="25"/>
      <c r="K69" s="9">
        <f t="shared" si="0"/>
        <v>0.83336377473363776</v>
      </c>
      <c r="L69" s="10">
        <f t="shared" si="1"/>
        <v>0.42</v>
      </c>
    </row>
    <row r="70" spans="1:12" x14ac:dyDescent="0.25">
      <c r="A70" s="23" t="s">
        <v>1245</v>
      </c>
      <c r="B70" s="17" t="s">
        <v>460</v>
      </c>
      <c r="C70" s="17" t="s">
        <v>1347</v>
      </c>
      <c r="D70" s="45">
        <f>VLOOKUP($B70,'[2]19 CR Data'!$A$6:$V$340,6,FALSE)</f>
        <v>39</v>
      </c>
      <c r="E70" s="45" t="s">
        <v>461</v>
      </c>
      <c r="F70" s="18">
        <f>VLOOKUP($B70,'[2]19 CR Data'!$A$6:$W$340,4,FALSE)</f>
        <v>43830</v>
      </c>
      <c r="G70" s="8">
        <f>VLOOKUP($B70,'[2]19 CR Data'!$A$6:$V$340,7,FALSE)</f>
        <v>14235</v>
      </c>
      <c r="H70" s="8">
        <f>VLOOKUP($B70,'[2]19 CR Data'!$A$6:$V$340,5,FALSE)</f>
        <v>9671</v>
      </c>
      <c r="I70" s="8">
        <f>VLOOKUP($B70,'[2]19 CR Data'!$A$6:$V$340,8,FALSE)</f>
        <v>4245</v>
      </c>
      <c r="J70" s="25"/>
      <c r="K70" s="9">
        <f t="shared" si="0"/>
        <v>0.67938180540920268</v>
      </c>
      <c r="L70" s="10">
        <f t="shared" si="1"/>
        <v>0.44</v>
      </c>
    </row>
    <row r="71" spans="1:12" x14ac:dyDescent="0.25">
      <c r="A71" s="24" t="s">
        <v>1343</v>
      </c>
      <c r="B71" s="17" t="s">
        <v>1344</v>
      </c>
      <c r="C71" s="17" t="s">
        <v>1347</v>
      </c>
      <c r="D71" s="45">
        <v>102</v>
      </c>
      <c r="E71" s="45" t="s">
        <v>1398</v>
      </c>
      <c r="F71" s="18">
        <v>43465</v>
      </c>
      <c r="G71" s="8">
        <v>37230</v>
      </c>
      <c r="H71" s="8">
        <v>34189</v>
      </c>
      <c r="I71" s="8">
        <v>32496</v>
      </c>
      <c r="J71" s="25">
        <v>692</v>
      </c>
      <c r="K71" s="9">
        <f t="shared" si="0"/>
        <v>0.9183185603008327</v>
      </c>
      <c r="L71" s="10">
        <f t="shared" si="1"/>
        <v>0.95</v>
      </c>
    </row>
    <row r="72" spans="1:12" x14ac:dyDescent="0.25">
      <c r="A72" s="24" t="s">
        <v>1399</v>
      </c>
      <c r="B72" s="17" t="s">
        <v>372</v>
      </c>
      <c r="C72" s="17" t="s">
        <v>1347</v>
      </c>
      <c r="D72" s="45">
        <f>VLOOKUP($B72,'[2]19 CR Data'!$A$6:$V$340,6,FALSE)</f>
        <v>50</v>
      </c>
      <c r="E72" s="45" t="s">
        <v>1419</v>
      </c>
      <c r="F72" s="18">
        <f>VLOOKUP($B72,'[2]19 CR Data'!$A$6:$W$340,4,FALSE)</f>
        <v>43465</v>
      </c>
      <c r="G72" s="8">
        <f>VLOOKUP($B72,'[2]19 CR Data'!$A$6:$V$340,7,FALSE)</f>
        <v>18250</v>
      </c>
      <c r="H72" s="8">
        <f>VLOOKUP($B72,'[2]19 CR Data'!$A$6:$V$340,5,FALSE)</f>
        <v>16500</v>
      </c>
      <c r="I72" s="8">
        <f>VLOOKUP($B72,'[2]19 CR Data'!$A$6:$V$340,8,FALSE)</f>
        <v>14578</v>
      </c>
      <c r="J72" s="25">
        <v>1420</v>
      </c>
      <c r="K72" s="9">
        <f t="shared" si="0"/>
        <v>0.90410958904109584</v>
      </c>
      <c r="L72" s="10">
        <f t="shared" si="1"/>
        <v>0.88</v>
      </c>
    </row>
    <row r="73" spans="1:12" x14ac:dyDescent="0.25">
      <c r="A73" s="23" t="s">
        <v>1168</v>
      </c>
      <c r="B73" s="17" t="s">
        <v>304</v>
      </c>
      <c r="C73" s="17" t="s">
        <v>1347</v>
      </c>
      <c r="D73" s="45">
        <f>VLOOKUP($B73,'[2]19 CR Data'!$A$6:$V$340,6,FALSE)</f>
        <v>45</v>
      </c>
      <c r="E73" s="45" t="s">
        <v>305</v>
      </c>
      <c r="F73" s="18">
        <f>VLOOKUP($B73,'[2]19 CR Data'!$A$6:$W$340,4,FALSE)</f>
        <v>43830</v>
      </c>
      <c r="G73" s="8">
        <f>VLOOKUP($B73,'[2]19 CR Data'!$A$6:$V$340,7,FALSE)</f>
        <v>16425</v>
      </c>
      <c r="H73" s="8">
        <f>VLOOKUP($B73,'[2]19 CR Data'!$A$6:$V$340,5,FALSE)</f>
        <v>11974</v>
      </c>
      <c r="I73" s="8">
        <f>VLOOKUP($B73,'[2]19 CR Data'!$A$6:$V$340,8,FALSE)</f>
        <v>8310</v>
      </c>
      <c r="J73" s="21">
        <v>908</v>
      </c>
      <c r="K73" s="9">
        <f t="shared" si="0"/>
        <v>0.72901065449010649</v>
      </c>
      <c r="L73" s="10">
        <f t="shared" si="1"/>
        <v>0.69</v>
      </c>
    </row>
    <row r="74" spans="1:12" x14ac:dyDescent="0.25">
      <c r="A74" s="23" t="s">
        <v>1086</v>
      </c>
      <c r="B74" s="17" t="s">
        <v>125</v>
      </c>
      <c r="C74" s="17" t="s">
        <v>1347</v>
      </c>
      <c r="D74" s="45">
        <f>VLOOKUP($B74,'[2]19 CR Data'!$A$6:$V$340,6,FALSE)</f>
        <v>60</v>
      </c>
      <c r="E74" s="45" t="s">
        <v>126</v>
      </c>
      <c r="F74" s="18">
        <f>VLOOKUP($B74,'[2]19 CR Data'!$A$6:$W$340,4,FALSE)</f>
        <v>43830</v>
      </c>
      <c r="G74" s="8">
        <f>VLOOKUP($B74,'[2]19 CR Data'!$A$6:$V$340,7,FALSE)</f>
        <v>21900</v>
      </c>
      <c r="H74" s="8">
        <f>VLOOKUP($B74,'[2]19 CR Data'!$A$6:$V$340,5,FALSE)</f>
        <v>17839</v>
      </c>
      <c r="I74" s="8">
        <f>VLOOKUP($B74,'[2]19 CR Data'!$A$6:$V$340,8,FALSE)</f>
        <v>2838</v>
      </c>
      <c r="J74" s="21">
        <v>1697</v>
      </c>
      <c r="K74" s="9">
        <f t="shared" ref="K74:K137" si="2">H74/G74</f>
        <v>0.8145662100456621</v>
      </c>
      <c r="L74" s="10">
        <f t="shared" ref="L74:L137" si="3">ROUND(I74/H74,2)</f>
        <v>0.16</v>
      </c>
    </row>
    <row r="75" spans="1:12" x14ac:dyDescent="0.25">
      <c r="A75" s="23" t="s">
        <v>1155</v>
      </c>
      <c r="B75" s="17" t="s">
        <v>278</v>
      </c>
      <c r="C75" s="17" t="s">
        <v>1347</v>
      </c>
      <c r="D75" s="45">
        <f>VLOOKUP($B75,'[2]19 CR Data'!$A$6:$V$340,6,FALSE)</f>
        <v>40</v>
      </c>
      <c r="E75" s="45" t="s">
        <v>279</v>
      </c>
      <c r="F75" s="18">
        <f>VLOOKUP($B75,'[2]19 CR Data'!$A$6:$W$340,4,FALSE)</f>
        <v>43830</v>
      </c>
      <c r="G75" s="8">
        <f>VLOOKUP($B75,'[2]19 CR Data'!$A$6:$V$340,7,FALSE)</f>
        <v>14600</v>
      </c>
      <c r="H75" s="8">
        <f>VLOOKUP($B75,'[2]19 CR Data'!$A$6:$V$340,5,FALSE)</f>
        <v>11948</v>
      </c>
      <c r="I75" s="8">
        <f>VLOOKUP($B75,'[2]19 CR Data'!$A$6:$V$340,8,FALSE)</f>
        <v>7429</v>
      </c>
      <c r="J75" s="21">
        <v>942</v>
      </c>
      <c r="K75" s="9">
        <f t="shared" si="2"/>
        <v>0.81835616438356162</v>
      </c>
      <c r="L75" s="10">
        <f t="shared" si="3"/>
        <v>0.62</v>
      </c>
    </row>
    <row r="76" spans="1:12" x14ac:dyDescent="0.25">
      <c r="A76" s="23" t="s">
        <v>1416</v>
      </c>
      <c r="B76" s="17" t="s">
        <v>1417</v>
      </c>
      <c r="C76" s="17" t="s">
        <v>1347</v>
      </c>
      <c r="D76" s="45">
        <v>60</v>
      </c>
      <c r="E76" s="45" t="s">
        <v>1418</v>
      </c>
      <c r="F76" s="18">
        <v>43465</v>
      </c>
      <c r="G76" s="8">
        <v>21900</v>
      </c>
      <c r="H76" s="8">
        <v>21392</v>
      </c>
      <c r="I76" s="8">
        <v>20555</v>
      </c>
      <c r="J76" s="21">
        <v>408</v>
      </c>
      <c r="K76" s="9">
        <f t="shared" si="2"/>
        <v>0.97680365296803651</v>
      </c>
      <c r="L76" s="10">
        <f t="shared" si="3"/>
        <v>0.96</v>
      </c>
    </row>
    <row r="77" spans="1:12" x14ac:dyDescent="0.25">
      <c r="A77" s="23" t="s">
        <v>1180</v>
      </c>
      <c r="B77" s="17" t="s">
        <v>328</v>
      </c>
      <c r="C77" s="17" t="s">
        <v>1347</v>
      </c>
      <c r="D77" s="45">
        <f>VLOOKUP($B77,'[2]19 CR Data'!$A$6:$V$340,6,FALSE)</f>
        <v>60</v>
      </c>
      <c r="E77" s="45" t="s">
        <v>329</v>
      </c>
      <c r="F77" s="18">
        <f>VLOOKUP($B77,'[2]19 CR Data'!$A$6:$W$340,4,FALSE)</f>
        <v>43830</v>
      </c>
      <c r="G77" s="8">
        <f>VLOOKUP($B77,'[2]19 CR Data'!$A$6:$V$340,7,FALSE)</f>
        <v>21900</v>
      </c>
      <c r="H77" s="8">
        <f>VLOOKUP($B77,'[2]19 CR Data'!$A$6:$V$340,5,FALSE)</f>
        <v>18464</v>
      </c>
      <c r="I77" s="8">
        <f>VLOOKUP($B77,'[2]19 CR Data'!$A$6:$V$340,8,FALSE)</f>
        <v>11239</v>
      </c>
      <c r="J77" s="21">
        <v>2325</v>
      </c>
      <c r="K77" s="9">
        <f t="shared" si="2"/>
        <v>0.84310502283105027</v>
      </c>
      <c r="L77" s="10">
        <f t="shared" si="3"/>
        <v>0.61</v>
      </c>
    </row>
    <row r="78" spans="1:12" x14ac:dyDescent="0.25">
      <c r="A78" s="23" t="s">
        <v>1242</v>
      </c>
      <c r="B78" s="17" t="s">
        <v>454</v>
      </c>
      <c r="C78" s="17" t="s">
        <v>1347</v>
      </c>
      <c r="D78" s="45">
        <f>VLOOKUP($B78,'[2]19 CR Data'!$A$6:$V$340,6,FALSE)</f>
        <v>112</v>
      </c>
      <c r="E78" s="45" t="s">
        <v>455</v>
      </c>
      <c r="F78" s="18">
        <f>VLOOKUP($B78,'[2]19 CR Data'!$A$6:$W$340,4,FALSE)</f>
        <v>43830</v>
      </c>
      <c r="G78" s="8">
        <f>VLOOKUP($B78,'[2]19 CR Data'!$A$6:$V$340,7,FALSE)</f>
        <v>40880</v>
      </c>
      <c r="H78" s="8">
        <f>VLOOKUP($B78,'[2]19 CR Data'!$A$6:$V$340,5,FALSE)</f>
        <v>37599</v>
      </c>
      <c r="I78" s="8">
        <f>VLOOKUP($B78,'[2]19 CR Data'!$A$6:$V$340,8,FALSE)</f>
        <v>26506</v>
      </c>
      <c r="J78" s="21">
        <v>757</v>
      </c>
      <c r="K78" s="9">
        <f t="shared" si="2"/>
        <v>0.91974070450097845</v>
      </c>
      <c r="L78" s="10">
        <f t="shared" si="3"/>
        <v>0.7</v>
      </c>
    </row>
    <row r="79" spans="1:12" x14ac:dyDescent="0.25">
      <c r="A79" s="24" t="s">
        <v>1400</v>
      </c>
      <c r="B79" s="17" t="s">
        <v>20</v>
      </c>
      <c r="C79" s="17" t="s">
        <v>1347</v>
      </c>
      <c r="D79" s="45">
        <f>VLOOKUP($B79,'[2]19 CR Data'!$A$6:$V$340,6,FALSE)</f>
        <v>38</v>
      </c>
      <c r="E79" s="45" t="s">
        <v>21</v>
      </c>
      <c r="F79" s="18">
        <v>43830</v>
      </c>
      <c r="G79" s="8">
        <f>VLOOKUP($B79,'[2]19 CR Data'!$A$6:$V$340,7,FALSE)</f>
        <v>13870</v>
      </c>
      <c r="H79" s="8">
        <v>10680</v>
      </c>
      <c r="I79" s="8">
        <v>5746</v>
      </c>
      <c r="J79" s="25"/>
      <c r="K79" s="9">
        <f t="shared" si="2"/>
        <v>0.77000720980533521</v>
      </c>
      <c r="L79" s="10">
        <f t="shared" si="3"/>
        <v>0.54</v>
      </c>
    </row>
    <row r="80" spans="1:12" x14ac:dyDescent="0.25">
      <c r="A80" s="23" t="s">
        <v>1271</v>
      </c>
      <c r="B80" s="17" t="s">
        <v>512</v>
      </c>
      <c r="C80" s="17" t="s">
        <v>1347</v>
      </c>
      <c r="D80" s="45">
        <f>VLOOKUP($B80,'[2]19 CR Data'!$A$6:$V$340,6,FALSE)</f>
        <v>72</v>
      </c>
      <c r="E80" s="45" t="s">
        <v>513</v>
      </c>
      <c r="F80" s="18">
        <f>VLOOKUP($B80,'[2]19 CR Data'!$A$6:$W$340,4,FALSE)</f>
        <v>43830</v>
      </c>
      <c r="G80" s="8">
        <f>VLOOKUP($B80,'[2]19 CR Data'!$A$6:$V$340,7,FALSE)</f>
        <v>26280</v>
      </c>
      <c r="H80" s="8">
        <f>VLOOKUP($B80,'[2]19 CR Data'!$A$6:$V$340,5,FALSE)</f>
        <v>22402</v>
      </c>
      <c r="I80" s="8">
        <f>VLOOKUP($B80,'[2]19 CR Data'!$A$6:$V$340,8,FALSE)</f>
        <v>4336</v>
      </c>
      <c r="J80" s="21">
        <v>5888</v>
      </c>
      <c r="K80" s="9">
        <f t="shared" si="2"/>
        <v>0.85243531202435308</v>
      </c>
      <c r="L80" s="10">
        <f t="shared" si="3"/>
        <v>0.19</v>
      </c>
    </row>
    <row r="81" spans="1:12" x14ac:dyDescent="0.25">
      <c r="A81" s="24" t="s">
        <v>1401</v>
      </c>
      <c r="B81" s="17" t="s">
        <v>390</v>
      </c>
      <c r="C81" s="17" t="s">
        <v>1347</v>
      </c>
      <c r="D81" s="45">
        <f>VLOOKUP($B81,'[2]19 CR Data'!$A$6:$V$340,6,FALSE)</f>
        <v>46</v>
      </c>
      <c r="E81" s="45" t="s">
        <v>652</v>
      </c>
      <c r="F81" s="18">
        <f>VLOOKUP($B81,'[2]19 CR Data'!$A$6:$W$340,4,FALSE)</f>
        <v>44135</v>
      </c>
      <c r="G81" s="8">
        <f>VLOOKUP($B81,'[2]19 CR Data'!$A$6:$V$340,7,FALSE)</f>
        <v>16836</v>
      </c>
      <c r="H81" s="8">
        <f>VLOOKUP($B81,'[2]19 CR Data'!$A$6:$V$340,5,FALSE)</f>
        <v>14965</v>
      </c>
      <c r="I81" s="8">
        <f>VLOOKUP($B81,'[2]19 CR Data'!$A$6:$V$340,8,FALSE)</f>
        <v>10950</v>
      </c>
      <c r="J81" s="25"/>
      <c r="K81" s="9">
        <f t="shared" si="2"/>
        <v>0.88886909004514136</v>
      </c>
      <c r="L81" s="10">
        <f t="shared" si="3"/>
        <v>0.73</v>
      </c>
    </row>
    <row r="82" spans="1:12" x14ac:dyDescent="0.25">
      <c r="A82" s="24" t="s">
        <v>1402</v>
      </c>
      <c r="B82" s="17" t="s">
        <v>428</v>
      </c>
      <c r="C82" s="17" t="s">
        <v>1347</v>
      </c>
      <c r="D82" s="45">
        <f>VLOOKUP($B82,'[2]19 CR Data'!$A$6:$V$340,6,FALSE)</f>
        <v>56</v>
      </c>
      <c r="E82" s="45" t="s">
        <v>429</v>
      </c>
      <c r="F82" s="18">
        <f>VLOOKUP($B82,'[2]19 CR Data'!$A$6:$W$340,4,FALSE)</f>
        <v>43465</v>
      </c>
      <c r="G82" s="8">
        <f>VLOOKUP($B82,'[2]19 CR Data'!$A$6:$V$340,7,FALSE)</f>
        <v>20440</v>
      </c>
      <c r="H82" s="8">
        <f>VLOOKUP($B82,'[2]19 CR Data'!$A$6:$V$340,5,FALSE)</f>
        <v>14458</v>
      </c>
      <c r="I82" s="8">
        <f>VLOOKUP($B82,'[2]19 CR Data'!$A$6:$V$340,8,FALSE)</f>
        <v>8267</v>
      </c>
      <c r="J82" s="25"/>
      <c r="K82" s="9">
        <f t="shared" si="2"/>
        <v>0.70733855185909977</v>
      </c>
      <c r="L82" s="10">
        <f t="shared" si="3"/>
        <v>0.56999999999999995</v>
      </c>
    </row>
    <row r="83" spans="1:12" x14ac:dyDescent="0.25">
      <c r="A83" s="23" t="s">
        <v>1158</v>
      </c>
      <c r="B83" s="17" t="s">
        <v>284</v>
      </c>
      <c r="C83" s="17" t="s">
        <v>1347</v>
      </c>
      <c r="D83" s="45">
        <f>VLOOKUP($B83,'[2]19 CR Data'!$A$6:$V$340,6,FALSE)</f>
        <v>24</v>
      </c>
      <c r="E83" s="45" t="s">
        <v>285</v>
      </c>
      <c r="F83" s="18">
        <f>VLOOKUP($B83,'[2]19 CR Data'!$A$6:$W$340,4,FALSE)</f>
        <v>43830</v>
      </c>
      <c r="G83" s="8">
        <f>VLOOKUP($B83,'[2]19 CR Data'!$A$6:$V$340,7,FALSE)</f>
        <v>8760</v>
      </c>
      <c r="H83" s="8">
        <f>VLOOKUP($B83,'[2]19 CR Data'!$A$6:$V$340,5,FALSE)</f>
        <v>4860</v>
      </c>
      <c r="I83" s="8">
        <f>VLOOKUP($B83,'[2]19 CR Data'!$A$6:$V$340,8,FALSE)</f>
        <v>1916</v>
      </c>
      <c r="J83" s="21">
        <v>78</v>
      </c>
      <c r="K83" s="9">
        <f t="shared" si="2"/>
        <v>0.5547945205479452</v>
      </c>
      <c r="L83" s="10">
        <f t="shared" si="3"/>
        <v>0.39</v>
      </c>
    </row>
    <row r="84" spans="1:12" x14ac:dyDescent="0.25">
      <c r="A84" s="23" t="s">
        <v>1319</v>
      </c>
      <c r="B84" s="17" t="s">
        <v>610</v>
      </c>
      <c r="C84" s="17" t="s">
        <v>1347</v>
      </c>
      <c r="D84" s="45">
        <f>VLOOKUP($B84,'[2]19 CR Data'!$A$6:$V$340,6,FALSE)</f>
        <v>40</v>
      </c>
      <c r="E84" s="45" t="s">
        <v>611</v>
      </c>
      <c r="F84" s="18">
        <f>VLOOKUP($B84,'[2]19 CR Data'!$A$6:$W$340,4,FALSE)</f>
        <v>43830</v>
      </c>
      <c r="G84" s="8">
        <f>VLOOKUP($B84,'[2]19 CR Data'!$A$6:$V$340,7,FALSE)</f>
        <v>14870</v>
      </c>
      <c r="H84" s="8">
        <f>VLOOKUP($B84,'[2]19 CR Data'!$A$6:$V$340,5,FALSE)</f>
        <v>11988</v>
      </c>
      <c r="I84" s="8">
        <f>VLOOKUP($B84,'[2]19 CR Data'!$A$6:$V$340,8,FALSE)</f>
        <v>6258</v>
      </c>
      <c r="J84" s="21">
        <v>1381</v>
      </c>
      <c r="K84" s="9">
        <f t="shared" si="2"/>
        <v>0.80618695359784798</v>
      </c>
      <c r="L84" s="10">
        <f t="shared" si="3"/>
        <v>0.52</v>
      </c>
    </row>
    <row r="85" spans="1:12" x14ac:dyDescent="0.25">
      <c r="A85" s="24" t="s">
        <v>1403</v>
      </c>
      <c r="B85" s="17" t="s">
        <v>1356</v>
      </c>
      <c r="C85" s="17" t="s">
        <v>1347</v>
      </c>
      <c r="D85" s="45">
        <v>45</v>
      </c>
      <c r="E85" s="45" t="s">
        <v>1357</v>
      </c>
      <c r="F85" s="18">
        <v>43830</v>
      </c>
      <c r="G85" s="8">
        <v>16425</v>
      </c>
      <c r="H85" s="8">
        <v>13596</v>
      </c>
      <c r="I85" s="8">
        <v>13093</v>
      </c>
      <c r="J85" s="21"/>
      <c r="K85" s="9">
        <f t="shared" si="2"/>
        <v>0.82776255707762558</v>
      </c>
      <c r="L85" s="10">
        <f t="shared" si="3"/>
        <v>0.96</v>
      </c>
    </row>
    <row r="86" spans="1:12" x14ac:dyDescent="0.25">
      <c r="A86" s="23" t="s">
        <v>1237</v>
      </c>
      <c r="B86" s="17" t="s">
        <v>444</v>
      </c>
      <c r="C86" s="17" t="s">
        <v>1347</v>
      </c>
      <c r="D86" s="45">
        <f>VLOOKUP($B86,'[2]19 CR Data'!$A$6:$V$340,6,FALSE)</f>
        <v>58</v>
      </c>
      <c r="E86" s="45" t="s">
        <v>445</v>
      </c>
      <c r="F86" s="18">
        <f>VLOOKUP($B86,'[2]19 CR Data'!$A$6:$W$340,4,FALSE)</f>
        <v>43830</v>
      </c>
      <c r="G86" s="8">
        <f>VLOOKUP($B86,'[2]19 CR Data'!$A$6:$V$340,7,FALSE)</f>
        <v>21170</v>
      </c>
      <c r="H86" s="8">
        <f>VLOOKUP($B86,'[2]19 CR Data'!$A$6:$V$340,5,FALSE)</f>
        <v>17214</v>
      </c>
      <c r="I86" s="8">
        <f>VLOOKUP($B86,'[2]19 CR Data'!$A$6:$V$340,8,FALSE)</f>
        <v>11696</v>
      </c>
      <c r="J86" s="21">
        <v>2845</v>
      </c>
      <c r="K86" s="9">
        <f t="shared" si="2"/>
        <v>0.81313179026924898</v>
      </c>
      <c r="L86" s="10">
        <f t="shared" si="3"/>
        <v>0.68</v>
      </c>
    </row>
    <row r="87" spans="1:12" x14ac:dyDescent="0.25">
      <c r="A87" s="23" t="s">
        <v>1091</v>
      </c>
      <c r="B87" s="17" t="s">
        <v>135</v>
      </c>
      <c r="C87" s="17" t="s">
        <v>1347</v>
      </c>
      <c r="D87" s="45">
        <f>VLOOKUP($B87,'[2]19 CR Data'!$A$6:$V$340,6,FALSE)</f>
        <v>163</v>
      </c>
      <c r="E87" s="45" t="s">
        <v>136</v>
      </c>
      <c r="F87" s="18">
        <f>VLOOKUP($B87,'[2]19 CR Data'!$A$6:$W$340,4,FALSE)</f>
        <v>43830</v>
      </c>
      <c r="G87" s="8">
        <f>VLOOKUP($B87,'[2]19 CR Data'!$A$6:$V$340,7,FALSE)</f>
        <v>59495</v>
      </c>
      <c r="H87" s="8">
        <f>VLOOKUP($B87,'[2]19 CR Data'!$A$6:$V$340,5,FALSE)</f>
        <v>56716</v>
      </c>
      <c r="I87" s="8">
        <f>VLOOKUP($B87,'[2]19 CR Data'!$A$6:$V$340,8,FALSE)</f>
        <v>34481</v>
      </c>
      <c r="J87" s="21">
        <v>3989</v>
      </c>
      <c r="K87" s="9">
        <f t="shared" si="2"/>
        <v>0.95329019245314728</v>
      </c>
      <c r="L87" s="10">
        <f t="shared" si="3"/>
        <v>0.61</v>
      </c>
    </row>
    <row r="88" spans="1:12" x14ac:dyDescent="0.25">
      <c r="A88" s="23" t="s">
        <v>1094</v>
      </c>
      <c r="B88" s="17" t="s">
        <v>143</v>
      </c>
      <c r="C88" s="17" t="s">
        <v>1347</v>
      </c>
      <c r="D88" s="45">
        <f>VLOOKUP($B88,'[2]19 CR Data'!$A$6:$V$340,6,FALSE)</f>
        <v>78</v>
      </c>
      <c r="E88" s="45" t="s">
        <v>144</v>
      </c>
      <c r="F88" s="18">
        <f>VLOOKUP($B88,'[2]19 CR Data'!$A$6:$W$340,4,FALSE)</f>
        <v>43830</v>
      </c>
      <c r="G88" s="8">
        <f>VLOOKUP($B88,'[2]19 CR Data'!$A$6:$V$340,7,FALSE)</f>
        <v>28470</v>
      </c>
      <c r="H88" s="8">
        <f>VLOOKUP($B88,'[2]19 CR Data'!$A$6:$V$340,5,FALSE)</f>
        <v>22389</v>
      </c>
      <c r="I88" s="8">
        <f>VLOOKUP($B88,'[2]19 CR Data'!$A$6:$V$340,8,FALSE)</f>
        <v>13549</v>
      </c>
      <c r="J88" s="21">
        <v>3776</v>
      </c>
      <c r="K88" s="9">
        <f t="shared" si="2"/>
        <v>0.78640674394099053</v>
      </c>
      <c r="L88" s="10">
        <f t="shared" si="3"/>
        <v>0.61</v>
      </c>
    </row>
    <row r="89" spans="1:12" x14ac:dyDescent="0.25">
      <c r="A89" s="23" t="s">
        <v>1290</v>
      </c>
      <c r="B89" s="17" t="s">
        <v>550</v>
      </c>
      <c r="C89" s="17" t="s">
        <v>1347</v>
      </c>
      <c r="D89" s="45">
        <f>VLOOKUP($B89,'[2]19 CR Data'!$A$6:$V$340,6,FALSE)</f>
        <v>70</v>
      </c>
      <c r="E89" s="45" t="s">
        <v>551</v>
      </c>
      <c r="F89" s="18">
        <f>VLOOKUP($B89,'[2]19 CR Data'!$A$6:$W$340,4,FALSE)</f>
        <v>43830</v>
      </c>
      <c r="G89" s="8">
        <f>VLOOKUP($B89,'[2]19 CR Data'!$A$6:$V$340,7,FALSE)</f>
        <v>25550</v>
      </c>
      <c r="H89" s="8">
        <f>VLOOKUP($B89,'[2]19 CR Data'!$A$6:$V$340,5,FALSE)</f>
        <v>20587</v>
      </c>
      <c r="I89" s="8">
        <f>VLOOKUP($B89,'[2]19 CR Data'!$A$6:$V$340,8,FALSE)</f>
        <v>10723</v>
      </c>
      <c r="J89" s="21">
        <v>3992</v>
      </c>
      <c r="K89" s="9">
        <f t="shared" si="2"/>
        <v>0.8057534246575343</v>
      </c>
      <c r="L89" s="10">
        <f t="shared" si="3"/>
        <v>0.52</v>
      </c>
    </row>
    <row r="90" spans="1:12" x14ac:dyDescent="0.25">
      <c r="A90" s="23" t="s">
        <v>1119</v>
      </c>
      <c r="B90" s="17" t="s">
        <v>197</v>
      </c>
      <c r="C90" s="17" t="s">
        <v>1347</v>
      </c>
      <c r="D90" s="45">
        <f>VLOOKUP($B90,'[2]19 CR Data'!$A$6:$V$340,6,FALSE)</f>
        <v>45</v>
      </c>
      <c r="E90" s="45" t="s">
        <v>198</v>
      </c>
      <c r="F90" s="18">
        <f>VLOOKUP($B90,'[2]19 CR Data'!$A$6:$W$340,4,FALSE)</f>
        <v>43830</v>
      </c>
      <c r="G90" s="8">
        <f>VLOOKUP($B90,'[2]19 CR Data'!$A$6:$V$340,7,FALSE)</f>
        <v>18959</v>
      </c>
      <c r="H90" s="8">
        <f>VLOOKUP($B90,'[2]19 CR Data'!$A$6:$V$340,5,FALSE)</f>
        <v>16131</v>
      </c>
      <c r="I90" s="8">
        <f>VLOOKUP($B90,'[2]19 CR Data'!$A$6:$V$340,8,FALSE)</f>
        <v>9186</v>
      </c>
      <c r="J90" s="21">
        <v>530</v>
      </c>
      <c r="K90" s="9">
        <f t="shared" si="2"/>
        <v>0.85083601455772984</v>
      </c>
      <c r="L90" s="10">
        <f t="shared" si="3"/>
        <v>0.56999999999999995</v>
      </c>
    </row>
    <row r="91" spans="1:12" x14ac:dyDescent="0.25">
      <c r="A91" s="23" t="s">
        <v>1140</v>
      </c>
      <c r="B91" s="17" t="s">
        <v>244</v>
      </c>
      <c r="C91" s="17" t="s">
        <v>1347</v>
      </c>
      <c r="D91" s="45">
        <f>VLOOKUP($B91,'[2]19 CR Data'!$A$6:$V$340,6,FALSE)</f>
        <v>65</v>
      </c>
      <c r="E91" s="45" t="s">
        <v>245</v>
      </c>
      <c r="F91" s="18">
        <f>VLOOKUP($B91,'[2]19 CR Data'!$A$6:$W$340,4,FALSE)</f>
        <v>43830</v>
      </c>
      <c r="G91" s="8">
        <f>VLOOKUP($B91,'[2]19 CR Data'!$A$6:$V$340,7,FALSE)</f>
        <v>25090</v>
      </c>
      <c r="H91" s="8">
        <f>VLOOKUP($B91,'[2]19 CR Data'!$A$6:$V$340,5,FALSE)</f>
        <v>22363</v>
      </c>
      <c r="I91" s="8">
        <f>VLOOKUP($B91,'[2]19 CR Data'!$A$6:$V$340,8,FALSE)</f>
        <v>15175</v>
      </c>
      <c r="J91" s="21">
        <v>2182</v>
      </c>
      <c r="K91" s="9">
        <f t="shared" si="2"/>
        <v>0.89131127939418098</v>
      </c>
      <c r="L91" s="10">
        <f t="shared" si="3"/>
        <v>0.68</v>
      </c>
    </row>
    <row r="92" spans="1:12" x14ac:dyDescent="0.25">
      <c r="A92" s="23" t="s">
        <v>1315</v>
      </c>
      <c r="B92" s="17" t="s">
        <v>600</v>
      </c>
      <c r="C92" s="17" t="s">
        <v>1347</v>
      </c>
      <c r="D92" s="45">
        <f>VLOOKUP($B92,'[2]19 CR Data'!$A$6:$V$340,6,FALSE)</f>
        <v>40</v>
      </c>
      <c r="E92" s="45" t="s">
        <v>601</v>
      </c>
      <c r="F92" s="18">
        <f>VLOOKUP($B92,'[2]19 CR Data'!$A$6:$W$340,4,FALSE)</f>
        <v>43830</v>
      </c>
      <c r="G92" s="8">
        <f>VLOOKUP($B92,'[2]19 CR Data'!$A$6:$V$340,7,FALSE)</f>
        <v>14600</v>
      </c>
      <c r="H92" s="8">
        <f>VLOOKUP($B92,'[2]19 CR Data'!$A$6:$V$340,5,FALSE)</f>
        <v>12324</v>
      </c>
      <c r="I92" s="8">
        <f>VLOOKUP($B92,'[2]19 CR Data'!$A$6:$V$340,8,FALSE)</f>
        <v>5872</v>
      </c>
      <c r="J92" s="21">
        <v>1154</v>
      </c>
      <c r="K92" s="9">
        <f t="shared" si="2"/>
        <v>0.8441095890410959</v>
      </c>
      <c r="L92" s="10">
        <f t="shared" si="3"/>
        <v>0.48</v>
      </c>
    </row>
    <row r="93" spans="1:12" x14ac:dyDescent="0.25">
      <c r="A93" s="23" t="s">
        <v>1305</v>
      </c>
      <c r="B93" s="17" t="s">
        <v>580</v>
      </c>
      <c r="C93" s="17" t="s">
        <v>1347</v>
      </c>
      <c r="D93" s="45">
        <f>VLOOKUP($B93,'[2]19 CR Data'!$A$6:$V$340,6,FALSE)</f>
        <v>45</v>
      </c>
      <c r="E93" s="45" t="s">
        <v>581</v>
      </c>
      <c r="F93" s="18">
        <f>VLOOKUP($B93,'[2]19 CR Data'!$A$6:$W$340,4,FALSE)</f>
        <v>43830</v>
      </c>
      <c r="G93" s="8">
        <f>VLOOKUP($B93,'[2]19 CR Data'!$A$6:$V$340,7,FALSE)</f>
        <v>16425</v>
      </c>
      <c r="H93" s="8">
        <f>VLOOKUP($B93,'[2]19 CR Data'!$A$6:$V$340,5,FALSE)</f>
        <v>14305</v>
      </c>
      <c r="I93" s="8">
        <f>VLOOKUP($B93,'[2]19 CR Data'!$A$6:$V$340,8,FALSE)</f>
        <v>5795</v>
      </c>
      <c r="J93" s="21">
        <v>473</v>
      </c>
      <c r="K93" s="9">
        <f t="shared" si="2"/>
        <v>0.87092846270928459</v>
      </c>
      <c r="L93" s="10">
        <f t="shared" si="3"/>
        <v>0.41</v>
      </c>
    </row>
    <row r="94" spans="1:12" x14ac:dyDescent="0.25">
      <c r="A94" s="23" t="s">
        <v>1306</v>
      </c>
      <c r="B94" s="17" t="s">
        <v>582</v>
      </c>
      <c r="C94" s="17" t="s">
        <v>1347</v>
      </c>
      <c r="D94" s="45">
        <f>VLOOKUP($B94,'[2]19 CR Data'!$A$6:$V$340,6,FALSE)</f>
        <v>45</v>
      </c>
      <c r="E94" s="45" t="s">
        <v>583</v>
      </c>
      <c r="F94" s="18">
        <f>VLOOKUP($B94,'[2]19 CR Data'!$A$6:$W$340,4,FALSE)</f>
        <v>43830</v>
      </c>
      <c r="G94" s="8">
        <f>VLOOKUP($B94,'[2]19 CR Data'!$A$6:$V$340,7,FALSE)</f>
        <v>16425</v>
      </c>
      <c r="H94" s="8">
        <f>VLOOKUP($B94,'[2]19 CR Data'!$A$6:$V$340,5,FALSE)</f>
        <v>13912</v>
      </c>
      <c r="I94" s="8">
        <f>VLOOKUP($B94,'[2]19 CR Data'!$A$6:$V$340,8,FALSE)</f>
        <v>8436</v>
      </c>
      <c r="J94" s="21">
        <v>864</v>
      </c>
      <c r="K94" s="9">
        <f t="shared" si="2"/>
        <v>0.84700152207001522</v>
      </c>
      <c r="L94" s="10">
        <f t="shared" si="3"/>
        <v>0.61</v>
      </c>
    </row>
    <row r="95" spans="1:12" x14ac:dyDescent="0.25">
      <c r="A95" s="23" t="s">
        <v>1358</v>
      </c>
      <c r="B95" s="17" t="s">
        <v>254</v>
      </c>
      <c r="C95" s="17" t="s">
        <v>1347</v>
      </c>
      <c r="D95" s="45">
        <f>VLOOKUP($B95,'[2]19 CR Data'!$A$6:$V$340,6,FALSE)</f>
        <v>70</v>
      </c>
      <c r="E95" s="45" t="s">
        <v>255</v>
      </c>
      <c r="F95" s="18">
        <f>VLOOKUP($B95,'[2]19 CR Data'!$A$6:$W$340,4,FALSE)</f>
        <v>43830</v>
      </c>
      <c r="G95" s="8">
        <f>VLOOKUP($B95,'[2]19 CR Data'!$A$6:$V$340,7,FALSE)</f>
        <v>25550</v>
      </c>
      <c r="H95" s="8">
        <f>VLOOKUP($B95,'[2]19 CR Data'!$A$6:$V$340,5,FALSE)</f>
        <v>21976</v>
      </c>
      <c r="I95" s="8">
        <f>VLOOKUP($B95,'[2]19 CR Data'!$A$6:$V$340,8,FALSE)</f>
        <v>10905</v>
      </c>
      <c r="J95" s="21">
        <v>2229</v>
      </c>
      <c r="K95" s="9">
        <f t="shared" si="2"/>
        <v>0.86011741682974563</v>
      </c>
      <c r="L95" s="10">
        <f t="shared" si="3"/>
        <v>0.5</v>
      </c>
    </row>
    <row r="96" spans="1:12" x14ac:dyDescent="0.25">
      <c r="A96" s="23" t="s">
        <v>1146</v>
      </c>
      <c r="B96" s="17" t="s">
        <v>258</v>
      </c>
      <c r="C96" s="17" t="s">
        <v>1347</v>
      </c>
      <c r="D96" s="45">
        <f>VLOOKUP($B96,'[2]19 CR Data'!$A$6:$V$340,6,FALSE)</f>
        <v>45</v>
      </c>
      <c r="E96" s="45" t="s">
        <v>259</v>
      </c>
      <c r="F96" s="18">
        <f>VLOOKUP($B96,'[2]19 CR Data'!$A$6:$W$340,4,FALSE)</f>
        <v>43830</v>
      </c>
      <c r="G96" s="8">
        <f>VLOOKUP($B96,'[2]19 CR Data'!$A$6:$V$340,7,FALSE)</f>
        <v>16425</v>
      </c>
      <c r="H96" s="8">
        <f>VLOOKUP($B96,'[2]19 CR Data'!$A$6:$V$340,5,FALSE)</f>
        <v>13783</v>
      </c>
      <c r="I96" s="8">
        <f>VLOOKUP($B96,'[2]19 CR Data'!$A$6:$V$340,8,FALSE)</f>
        <v>8894</v>
      </c>
      <c r="J96" s="21">
        <v>1390</v>
      </c>
      <c r="K96" s="9">
        <f t="shared" si="2"/>
        <v>0.83914764079147641</v>
      </c>
      <c r="L96" s="10">
        <f t="shared" si="3"/>
        <v>0.65</v>
      </c>
    </row>
    <row r="97" spans="1:12" x14ac:dyDescent="0.25">
      <c r="A97" s="23" t="s">
        <v>1145</v>
      </c>
      <c r="B97" s="17" t="s">
        <v>256</v>
      </c>
      <c r="C97" s="17" t="s">
        <v>1347</v>
      </c>
      <c r="D97" s="45">
        <f>VLOOKUP($B97,'[2]19 CR Data'!$A$6:$V$340,6,FALSE)</f>
        <v>39</v>
      </c>
      <c r="E97" s="45" t="s">
        <v>257</v>
      </c>
      <c r="F97" s="18">
        <f>VLOOKUP($B97,'[2]19 CR Data'!$A$6:$W$340,4,FALSE)</f>
        <v>43830</v>
      </c>
      <c r="G97" s="8">
        <f>VLOOKUP($B97,'[2]19 CR Data'!$A$6:$V$340,7,FALSE)</f>
        <v>14235</v>
      </c>
      <c r="H97" s="8">
        <f>VLOOKUP($B97,'[2]19 CR Data'!$A$6:$V$340,5,FALSE)</f>
        <v>12559</v>
      </c>
      <c r="I97" s="8">
        <f>VLOOKUP($B97,'[2]19 CR Data'!$A$6:$V$340,8,FALSE)</f>
        <v>7996</v>
      </c>
      <c r="J97" s="21">
        <v>473</v>
      </c>
      <c r="K97" s="9">
        <f t="shared" si="2"/>
        <v>0.8822620302072357</v>
      </c>
      <c r="L97" s="10">
        <f t="shared" si="3"/>
        <v>0.64</v>
      </c>
    </row>
    <row r="98" spans="1:12" x14ac:dyDescent="0.25">
      <c r="A98" s="23" t="s">
        <v>1125</v>
      </c>
      <c r="B98" s="17" t="s">
        <v>210</v>
      </c>
      <c r="C98" s="17" t="s">
        <v>1347</v>
      </c>
      <c r="D98" s="45">
        <f>VLOOKUP($B98,'[2]19 CR Data'!$A$6:$V$340,6,FALSE)</f>
        <v>140</v>
      </c>
      <c r="E98" s="45" t="s">
        <v>211</v>
      </c>
      <c r="F98" s="18">
        <f>VLOOKUP($B98,'[2]19 CR Data'!$A$6:$W$340,4,FALSE)</f>
        <v>43830</v>
      </c>
      <c r="G98" s="8">
        <f>VLOOKUP($B98,'[2]19 CR Data'!$A$6:$V$340,7,FALSE)</f>
        <v>51100</v>
      </c>
      <c r="H98" s="8">
        <f>VLOOKUP($B98,'[2]19 CR Data'!$A$6:$V$340,5,FALSE)</f>
        <v>48795</v>
      </c>
      <c r="I98" s="8">
        <f>VLOOKUP($B98,'[2]19 CR Data'!$A$6:$V$340,8,FALSE)</f>
        <v>31615</v>
      </c>
      <c r="J98" s="21">
        <v>1497</v>
      </c>
      <c r="K98" s="9">
        <f t="shared" si="2"/>
        <v>0.95489236790606657</v>
      </c>
      <c r="L98" s="10">
        <f t="shared" si="3"/>
        <v>0.65</v>
      </c>
    </row>
    <row r="99" spans="1:12" x14ac:dyDescent="0.25">
      <c r="A99" s="23" t="s">
        <v>1308</v>
      </c>
      <c r="B99" s="17" t="s">
        <v>586</v>
      </c>
      <c r="C99" s="17" t="s">
        <v>1347</v>
      </c>
      <c r="D99" s="45">
        <f>VLOOKUP($B99,'[2]19 CR Data'!$A$6:$V$340,6,FALSE)</f>
        <v>54</v>
      </c>
      <c r="E99" s="45" t="s">
        <v>587</v>
      </c>
      <c r="F99" s="18">
        <f>VLOOKUP($B99,'[2]19 CR Data'!$A$6:$W$340,4,FALSE)</f>
        <v>43830</v>
      </c>
      <c r="G99" s="8">
        <f>VLOOKUP($B99,'[2]19 CR Data'!$A$6:$V$340,7,FALSE)</f>
        <v>19710</v>
      </c>
      <c r="H99" s="8">
        <f>VLOOKUP($B99,'[2]19 CR Data'!$A$6:$V$340,5,FALSE)</f>
        <v>18401</v>
      </c>
      <c r="I99" s="8">
        <f>VLOOKUP($B99,'[2]19 CR Data'!$A$6:$V$340,8,FALSE)</f>
        <v>12468</v>
      </c>
      <c r="J99" s="21">
        <v>1444</v>
      </c>
      <c r="K99" s="9">
        <f t="shared" si="2"/>
        <v>0.93358701166920344</v>
      </c>
      <c r="L99" s="10">
        <f t="shared" si="3"/>
        <v>0.68</v>
      </c>
    </row>
    <row r="100" spans="1:12" x14ac:dyDescent="0.25">
      <c r="A100" s="23" t="s">
        <v>1314</v>
      </c>
      <c r="B100" s="17" t="s">
        <v>598</v>
      </c>
      <c r="C100" s="17" t="s">
        <v>1347</v>
      </c>
      <c r="D100" s="45">
        <f>VLOOKUP($B100,'[2]19 CR Data'!$A$6:$V$340,6,FALSE)</f>
        <v>50</v>
      </c>
      <c r="E100" s="45" t="s">
        <v>599</v>
      </c>
      <c r="F100" s="18">
        <f>VLOOKUP($B100,'[2]19 CR Data'!$A$6:$W$340,4,FALSE)</f>
        <v>43830</v>
      </c>
      <c r="G100" s="8">
        <f>VLOOKUP($B100,'[2]19 CR Data'!$A$6:$V$340,7,FALSE)</f>
        <v>18250</v>
      </c>
      <c r="H100" s="8">
        <f>VLOOKUP($B100,'[2]19 CR Data'!$A$6:$V$340,5,FALSE)</f>
        <v>17011</v>
      </c>
      <c r="I100" s="8">
        <f>VLOOKUP($B100,'[2]19 CR Data'!$A$6:$V$340,8,FALSE)</f>
        <v>8557</v>
      </c>
      <c r="J100" s="21">
        <v>727</v>
      </c>
      <c r="K100" s="9">
        <f t="shared" si="2"/>
        <v>0.93210958904109587</v>
      </c>
      <c r="L100" s="10">
        <f t="shared" si="3"/>
        <v>0.5</v>
      </c>
    </row>
    <row r="101" spans="1:12" x14ac:dyDescent="0.25">
      <c r="A101" s="23" t="s">
        <v>1030</v>
      </c>
      <c r="B101" s="17" t="s">
        <v>8</v>
      </c>
      <c r="C101" s="17" t="s">
        <v>1347</v>
      </c>
      <c r="D101" s="45">
        <f>VLOOKUP($B101,'[2]19 CR Data'!$A$6:$V$340,6,FALSE)</f>
        <v>42</v>
      </c>
      <c r="E101" s="45" t="s">
        <v>9</v>
      </c>
      <c r="F101" s="18">
        <f>VLOOKUP($B101,'[2]19 CR Data'!$A$6:$W$340,4,FALSE)</f>
        <v>43830</v>
      </c>
      <c r="G101" s="8">
        <f>VLOOKUP($B101,'[2]19 CR Data'!$A$6:$V$340,7,FALSE)</f>
        <v>15330</v>
      </c>
      <c r="H101" s="8">
        <f>VLOOKUP($B101,'[2]19 CR Data'!$A$6:$V$340,5,FALSE)</f>
        <v>14304</v>
      </c>
      <c r="I101" s="8">
        <f>VLOOKUP($B101,'[2]19 CR Data'!$A$6:$V$340,8,FALSE)</f>
        <v>6656</v>
      </c>
      <c r="J101" s="21"/>
      <c r="K101" s="9">
        <f t="shared" si="2"/>
        <v>0.93307240704500982</v>
      </c>
      <c r="L101" s="10">
        <f t="shared" si="3"/>
        <v>0.47</v>
      </c>
    </row>
    <row r="102" spans="1:12" x14ac:dyDescent="0.25">
      <c r="A102" s="23" t="s">
        <v>1359</v>
      </c>
      <c r="B102" s="17" t="s">
        <v>641</v>
      </c>
      <c r="C102" s="17" t="s">
        <v>1347</v>
      </c>
      <c r="D102" s="45">
        <f>VLOOKUP($B102,'[2]19 CR Data'!$A$6:$V$340,6,FALSE)</f>
        <v>45</v>
      </c>
      <c r="E102" s="45" t="s">
        <v>642</v>
      </c>
      <c r="F102" s="18">
        <f>VLOOKUP($B102,'[2]19 CR Data'!$A$6:$W$340,4,FALSE)</f>
        <v>43830</v>
      </c>
      <c r="G102" s="8">
        <f>VLOOKUP($B102,'[2]19 CR Data'!$A$6:$V$340,7,FALSE)</f>
        <v>12745</v>
      </c>
      <c r="H102" s="8">
        <f>VLOOKUP($B102,'[2]19 CR Data'!$A$6:$V$340,5,FALSE)</f>
        <v>15668</v>
      </c>
      <c r="I102" s="8">
        <f>VLOOKUP($B102,'[2]19 CR Data'!$A$6:$V$340,8,FALSE)</f>
        <v>11608</v>
      </c>
      <c r="J102" s="21">
        <v>3037</v>
      </c>
      <c r="K102" s="9">
        <f t="shared" si="2"/>
        <v>1.2293448411141623</v>
      </c>
      <c r="L102" s="10">
        <f t="shared" si="3"/>
        <v>0.74</v>
      </c>
    </row>
    <row r="103" spans="1:12" x14ac:dyDescent="0.25">
      <c r="A103" s="23" t="s">
        <v>1360</v>
      </c>
      <c r="B103" s="17" t="s">
        <v>617</v>
      </c>
      <c r="C103" s="17" t="s">
        <v>1347</v>
      </c>
      <c r="D103" s="45">
        <f>VLOOKUP($B103,'[2]19 CR Data'!$A$6:$V$340,6,FALSE)</f>
        <v>5</v>
      </c>
      <c r="E103" s="45" t="s">
        <v>618</v>
      </c>
      <c r="F103" s="18">
        <f>VLOOKUP($B103,'[2]19 CR Data'!$A$6:$W$340,4,FALSE)</f>
        <v>43830</v>
      </c>
      <c r="G103" s="8">
        <f>VLOOKUP($B103,'[2]19 CR Data'!$A$6:$V$340,7,FALSE)</f>
        <v>1825</v>
      </c>
      <c r="H103" s="8">
        <f>VLOOKUP($B103,'[2]19 CR Data'!$A$6:$V$340,5,FALSE)</f>
        <v>1775</v>
      </c>
      <c r="I103" s="8">
        <f>VLOOKUP($B103,'[2]19 CR Data'!$A$6:$V$340,8,FALSE)</f>
        <v>71</v>
      </c>
      <c r="J103" s="21"/>
      <c r="K103" s="9">
        <f t="shared" si="2"/>
        <v>0.9726027397260274</v>
      </c>
      <c r="L103" s="10">
        <f t="shared" si="3"/>
        <v>0.04</v>
      </c>
    </row>
    <row r="104" spans="1:12" x14ac:dyDescent="0.25">
      <c r="A104" s="23" t="s">
        <v>1178</v>
      </c>
      <c r="B104" s="17" t="s">
        <v>324</v>
      </c>
      <c r="C104" s="17" t="s">
        <v>1347</v>
      </c>
      <c r="D104" s="45">
        <f>VLOOKUP($B104,'[2]19 CR Data'!$A$6:$V$340,6,FALSE)</f>
        <v>32</v>
      </c>
      <c r="E104" s="45" t="s">
        <v>325</v>
      </c>
      <c r="F104" s="18">
        <f>VLOOKUP($B104,'[2]19 CR Data'!$A$6:$W$340,4,FALSE)</f>
        <v>43830</v>
      </c>
      <c r="G104" s="8">
        <f>VLOOKUP($B104,'[2]19 CR Data'!$A$6:$V$340,7,FALSE)</f>
        <v>11680</v>
      </c>
      <c r="H104" s="8">
        <f>VLOOKUP($B104,'[2]19 CR Data'!$A$6:$V$340,5,FALSE)</f>
        <v>9340</v>
      </c>
      <c r="I104" s="8">
        <f>VLOOKUP($B104,'[2]19 CR Data'!$A$6:$V$340,8,FALSE)</f>
        <v>4265</v>
      </c>
      <c r="J104" s="21"/>
      <c r="K104" s="9">
        <f t="shared" si="2"/>
        <v>0.79965753424657537</v>
      </c>
      <c r="L104" s="10">
        <f t="shared" si="3"/>
        <v>0.46</v>
      </c>
    </row>
    <row r="105" spans="1:12" x14ac:dyDescent="0.25">
      <c r="A105" s="23" t="s">
        <v>1361</v>
      </c>
      <c r="B105" s="17" t="s">
        <v>619</v>
      </c>
      <c r="C105" s="17" t="s">
        <v>1347</v>
      </c>
      <c r="D105" s="45">
        <f>VLOOKUP($B105,'[2]19 CR Data'!$A$6:$V$340,6,FALSE)</f>
        <v>30</v>
      </c>
      <c r="E105" s="45" t="s">
        <v>620</v>
      </c>
      <c r="F105" s="18">
        <f>VLOOKUP($B105,'[2]19 CR Data'!$A$6:$W$340,4,FALSE)</f>
        <v>43830</v>
      </c>
      <c r="G105" s="8">
        <f>VLOOKUP($B105,'[2]19 CR Data'!$A$6:$V$340,7,FALSE)</f>
        <v>10950</v>
      </c>
      <c r="H105" s="8">
        <f>VLOOKUP($B105,'[2]19 CR Data'!$A$6:$V$340,5,FALSE)</f>
        <v>8348</v>
      </c>
      <c r="I105" s="8">
        <f>VLOOKUP($B105,'[2]19 CR Data'!$A$6:$V$340,8,FALSE)</f>
        <v>4556</v>
      </c>
      <c r="J105" s="21"/>
      <c r="K105" s="9">
        <f t="shared" si="2"/>
        <v>0.76237442922374432</v>
      </c>
      <c r="L105" s="10">
        <f t="shared" si="3"/>
        <v>0.55000000000000004</v>
      </c>
    </row>
    <row r="106" spans="1:12" x14ac:dyDescent="0.25">
      <c r="A106" s="23" t="s">
        <v>1072</v>
      </c>
      <c r="B106" s="17" t="s">
        <v>97</v>
      </c>
      <c r="C106" s="17" t="s">
        <v>1347</v>
      </c>
      <c r="D106" s="45">
        <f>VLOOKUP($B106,'[2]19 CR Data'!$A$6:$V$340,6,FALSE)</f>
        <v>60</v>
      </c>
      <c r="E106" s="45" t="s">
        <v>98</v>
      </c>
      <c r="F106" s="18">
        <f>VLOOKUP($B106,'[2]19 CR Data'!$A$6:$W$340,4,FALSE)</f>
        <v>43830</v>
      </c>
      <c r="G106" s="8">
        <f>VLOOKUP($B106,'[2]19 CR Data'!$A$6:$V$340,7,FALSE)</f>
        <v>21900</v>
      </c>
      <c r="H106" s="8">
        <f>VLOOKUP($B106,'[2]19 CR Data'!$A$6:$V$340,5,FALSE)</f>
        <v>12408</v>
      </c>
      <c r="I106" s="8">
        <f>VLOOKUP($B106,'[2]19 CR Data'!$A$6:$V$340,8,FALSE)</f>
        <v>7161</v>
      </c>
      <c r="J106" s="21">
        <v>770</v>
      </c>
      <c r="K106" s="9">
        <f t="shared" si="2"/>
        <v>0.56657534246575347</v>
      </c>
      <c r="L106" s="10">
        <f t="shared" si="3"/>
        <v>0.57999999999999996</v>
      </c>
    </row>
    <row r="107" spans="1:12" x14ac:dyDescent="0.25">
      <c r="A107" s="24" t="s">
        <v>1404</v>
      </c>
      <c r="B107" s="17" t="s">
        <v>1362</v>
      </c>
      <c r="C107" s="17" t="s">
        <v>1347</v>
      </c>
      <c r="D107" s="45">
        <v>45</v>
      </c>
      <c r="E107" s="45" t="s">
        <v>1363</v>
      </c>
      <c r="F107" s="18">
        <v>43830</v>
      </c>
      <c r="G107" s="8">
        <v>16425</v>
      </c>
      <c r="H107" s="8">
        <v>16374</v>
      </c>
      <c r="I107" s="8">
        <v>15163</v>
      </c>
      <c r="J107" s="21"/>
      <c r="K107" s="9">
        <f t="shared" si="2"/>
        <v>0.99689497716894981</v>
      </c>
      <c r="L107" s="10">
        <f t="shared" si="3"/>
        <v>0.93</v>
      </c>
    </row>
    <row r="108" spans="1:12" x14ac:dyDescent="0.25">
      <c r="A108" s="23" t="s">
        <v>1080</v>
      </c>
      <c r="B108" s="17" t="s">
        <v>113</v>
      </c>
      <c r="C108" s="17" t="s">
        <v>1347</v>
      </c>
      <c r="D108" s="45">
        <f>VLOOKUP($B108,'[2]19 CR Data'!$A$6:$V$340,6,FALSE)</f>
        <v>71</v>
      </c>
      <c r="E108" s="45" t="s">
        <v>114</v>
      </c>
      <c r="F108" s="18">
        <f>VLOOKUP($B108,'[2]19 CR Data'!$A$6:$W$340,4,FALSE)</f>
        <v>43830</v>
      </c>
      <c r="G108" s="8">
        <f>VLOOKUP($B108,'[2]19 CR Data'!$A$6:$V$340,7,FALSE)</f>
        <v>25915</v>
      </c>
      <c r="H108" s="8">
        <f>VLOOKUP($B108,'[2]19 CR Data'!$A$6:$V$340,5,FALSE)</f>
        <v>19151</v>
      </c>
      <c r="I108" s="8">
        <f>VLOOKUP($B108,'[2]19 CR Data'!$A$6:$V$340,8,FALSE)</f>
        <v>9970</v>
      </c>
      <c r="J108" s="21">
        <v>4819</v>
      </c>
      <c r="K108" s="9">
        <f t="shared" si="2"/>
        <v>0.73899286127725261</v>
      </c>
      <c r="L108" s="10">
        <f t="shared" si="3"/>
        <v>0.52</v>
      </c>
    </row>
    <row r="109" spans="1:12" x14ac:dyDescent="0.25">
      <c r="A109" s="23" t="s">
        <v>1364</v>
      </c>
      <c r="B109" s="17" t="s">
        <v>654</v>
      </c>
      <c r="C109" s="17" t="s">
        <v>1347</v>
      </c>
      <c r="D109" s="45">
        <f>VLOOKUP($B109,'[2]19 CR Data'!$A$6:$V$340,6,FALSE)</f>
        <v>60</v>
      </c>
      <c r="E109" s="45" t="s">
        <v>655</v>
      </c>
      <c r="F109" s="18">
        <f>VLOOKUP($B109,'[2]19 CR Data'!$A$6:$W$340,4,FALSE)</f>
        <v>43830</v>
      </c>
      <c r="G109" s="8">
        <f>VLOOKUP($B109,'[2]19 CR Data'!$A$6:$V$340,7,FALSE)</f>
        <v>21900</v>
      </c>
      <c r="H109" s="8">
        <f>VLOOKUP($B109,'[2]19 CR Data'!$A$6:$V$340,5,FALSE)</f>
        <v>14315</v>
      </c>
      <c r="I109" s="8">
        <f>VLOOKUP($B109,'[2]19 CR Data'!$A$6:$V$340,8,FALSE)</f>
        <v>12047</v>
      </c>
      <c r="J109" s="21">
        <v>509</v>
      </c>
      <c r="K109" s="9">
        <f t="shared" si="2"/>
        <v>0.65365296803652972</v>
      </c>
      <c r="L109" s="10">
        <f t="shared" si="3"/>
        <v>0.84</v>
      </c>
    </row>
    <row r="110" spans="1:12" x14ac:dyDescent="0.25">
      <c r="A110" s="23" t="s">
        <v>1214</v>
      </c>
      <c r="B110" s="17" t="s">
        <v>398</v>
      </c>
      <c r="C110" s="17" t="s">
        <v>1347</v>
      </c>
      <c r="D110" s="45">
        <f>VLOOKUP($B110,'[2]19 CR Data'!$A$6:$V$340,6,FALSE)</f>
        <v>40</v>
      </c>
      <c r="E110" s="45" t="s">
        <v>399</v>
      </c>
      <c r="F110" s="18">
        <f>VLOOKUP($B110,'[2]19 CR Data'!$A$6:$W$340,4,FALSE)</f>
        <v>43830</v>
      </c>
      <c r="G110" s="8">
        <f>VLOOKUP($B110,'[2]19 CR Data'!$A$6:$V$340,7,FALSE)</f>
        <v>14600</v>
      </c>
      <c r="H110" s="8">
        <f>VLOOKUP($B110,'[2]19 CR Data'!$A$6:$V$340,5,FALSE)</f>
        <v>13281</v>
      </c>
      <c r="I110" s="8">
        <f>VLOOKUP($B110,'[2]19 CR Data'!$A$6:$V$340,8,FALSE)</f>
        <v>8343</v>
      </c>
      <c r="J110" s="21"/>
      <c r="K110" s="9">
        <f t="shared" si="2"/>
        <v>0.90965753424657536</v>
      </c>
      <c r="L110" s="10">
        <f t="shared" si="3"/>
        <v>0.63</v>
      </c>
    </row>
    <row r="111" spans="1:12" x14ac:dyDescent="0.25">
      <c r="A111" s="23" t="s">
        <v>1186</v>
      </c>
      <c r="B111" s="17" t="s">
        <v>340</v>
      </c>
      <c r="C111" s="17" t="s">
        <v>1347</v>
      </c>
      <c r="D111" s="45">
        <f>VLOOKUP($B111,'[2]19 CR Data'!$A$6:$V$340,6,FALSE)</f>
        <v>44</v>
      </c>
      <c r="E111" s="45" t="s">
        <v>341</v>
      </c>
      <c r="F111" s="18">
        <f>VLOOKUP($B111,'[2]19 CR Data'!$A$6:$W$340,4,FALSE)</f>
        <v>43830</v>
      </c>
      <c r="G111" s="8">
        <f>VLOOKUP($B111,'[2]19 CR Data'!$A$6:$V$340,7,FALSE)</f>
        <v>16060</v>
      </c>
      <c r="H111" s="8">
        <f>VLOOKUP($B111,'[2]19 CR Data'!$A$6:$V$340,5,FALSE)</f>
        <v>11030</v>
      </c>
      <c r="I111" s="8">
        <f>VLOOKUP($B111,'[2]19 CR Data'!$A$6:$V$340,8,FALSE)</f>
        <v>5804</v>
      </c>
      <c r="J111" s="21">
        <v>943</v>
      </c>
      <c r="K111" s="9">
        <f t="shared" si="2"/>
        <v>0.68679950186799499</v>
      </c>
      <c r="L111" s="10">
        <f t="shared" si="3"/>
        <v>0.53</v>
      </c>
    </row>
    <row r="112" spans="1:12" x14ac:dyDescent="0.25">
      <c r="A112" s="23" t="s">
        <v>1120</v>
      </c>
      <c r="B112" s="17" t="s">
        <v>199</v>
      </c>
      <c r="C112" s="17" t="s">
        <v>1347</v>
      </c>
      <c r="D112" s="45">
        <f>VLOOKUP($B112,'[2]19 CR Data'!$A$6:$V$340,6,FALSE)</f>
        <v>30</v>
      </c>
      <c r="E112" s="45" t="s">
        <v>200</v>
      </c>
      <c r="F112" s="18">
        <f>VLOOKUP($B112,'[2]19 CR Data'!$A$6:$W$340,4,FALSE)</f>
        <v>43830</v>
      </c>
      <c r="G112" s="8">
        <f>VLOOKUP($B112,'[2]19 CR Data'!$A$6:$V$340,7,FALSE)</f>
        <v>10950</v>
      </c>
      <c r="H112" s="8">
        <f>VLOOKUP($B112,'[2]19 CR Data'!$A$6:$V$340,5,FALSE)</f>
        <v>9780</v>
      </c>
      <c r="I112" s="8">
        <f>VLOOKUP($B112,'[2]19 CR Data'!$A$6:$V$340,8,FALSE)</f>
        <v>5796</v>
      </c>
      <c r="J112" s="21">
        <v>349</v>
      </c>
      <c r="K112" s="9">
        <f t="shared" si="2"/>
        <v>0.89315068493150684</v>
      </c>
      <c r="L112" s="10">
        <f t="shared" si="3"/>
        <v>0.59</v>
      </c>
    </row>
    <row r="113" spans="1:12" x14ac:dyDescent="0.25">
      <c r="A113" s="23" t="s">
        <v>1222</v>
      </c>
      <c r="B113" s="17" t="s">
        <v>416</v>
      </c>
      <c r="C113" s="17" t="s">
        <v>1347</v>
      </c>
      <c r="D113" s="45">
        <f>VLOOKUP($B113,'[2]19 CR Data'!$A$6:$V$340,6,FALSE)</f>
        <v>49</v>
      </c>
      <c r="E113" s="45" t="s">
        <v>417</v>
      </c>
      <c r="F113" s="18">
        <f>VLOOKUP($B113,'[2]19 CR Data'!$A$6:$W$340,4,FALSE)</f>
        <v>43830</v>
      </c>
      <c r="G113" s="8">
        <f>VLOOKUP($B113,'[2]19 CR Data'!$A$6:$V$340,7,FALSE)</f>
        <v>17885</v>
      </c>
      <c r="H113" s="8">
        <f>VLOOKUP($B113,'[2]19 CR Data'!$A$6:$V$340,5,FALSE)</f>
        <v>15725</v>
      </c>
      <c r="I113" s="8">
        <f>VLOOKUP($B113,'[2]19 CR Data'!$A$6:$V$340,8,FALSE)</f>
        <v>9677</v>
      </c>
      <c r="J113" s="21">
        <v>736</v>
      </c>
      <c r="K113" s="9">
        <f t="shared" si="2"/>
        <v>0.87922840369024324</v>
      </c>
      <c r="L113" s="10">
        <f t="shared" si="3"/>
        <v>0.62</v>
      </c>
    </row>
    <row r="114" spans="1:12" x14ac:dyDescent="0.25">
      <c r="A114" s="24" t="s">
        <v>1405</v>
      </c>
      <c r="B114" s="17" t="s">
        <v>637</v>
      </c>
      <c r="C114" s="17" t="s">
        <v>1347</v>
      </c>
      <c r="D114" s="45">
        <f>VLOOKUP($B114,'[2]19 CR Data'!$A$6:$V$340,6,FALSE)</f>
        <v>90</v>
      </c>
      <c r="E114" s="45" t="s">
        <v>638</v>
      </c>
      <c r="F114" s="18">
        <f>VLOOKUP($B114,'[2]19 CR Data'!$A$6:$W$340,4,FALSE)</f>
        <v>43465</v>
      </c>
      <c r="G114" s="8">
        <f>VLOOKUP($B114,'[2]19 CR Data'!$A$6:$V$340,7,FALSE)</f>
        <v>32850</v>
      </c>
      <c r="H114" s="8">
        <f>VLOOKUP($B114,'[2]19 CR Data'!$A$6:$V$340,5,FALSE)</f>
        <v>29728</v>
      </c>
      <c r="I114" s="8">
        <f>VLOOKUP($B114,'[2]19 CR Data'!$A$6:$V$340,8,FALSE)</f>
        <v>12615</v>
      </c>
      <c r="J114" s="25"/>
      <c r="K114" s="9">
        <f t="shared" si="2"/>
        <v>0.90496194824961951</v>
      </c>
      <c r="L114" s="10">
        <f t="shared" si="3"/>
        <v>0.42</v>
      </c>
    </row>
    <row r="115" spans="1:12" x14ac:dyDescent="0.25">
      <c r="A115" s="23" t="s">
        <v>1163</v>
      </c>
      <c r="B115" s="17" t="s">
        <v>294</v>
      </c>
      <c r="C115" s="17" t="s">
        <v>1347</v>
      </c>
      <c r="D115" s="45">
        <f>VLOOKUP($B115,'[2]19 CR Data'!$A$6:$V$340,6,FALSE)</f>
        <v>50</v>
      </c>
      <c r="E115" s="45" t="s">
        <v>295</v>
      </c>
      <c r="F115" s="18">
        <f>VLOOKUP($B115,'[2]19 CR Data'!$A$6:$W$340,4,FALSE)</f>
        <v>43830</v>
      </c>
      <c r="G115" s="8">
        <f>VLOOKUP($B115,'[2]19 CR Data'!$A$6:$V$340,7,FALSE)</f>
        <v>18250</v>
      </c>
      <c r="H115" s="8">
        <f>VLOOKUP($B115,'[2]19 CR Data'!$A$6:$V$340,5,FALSE)</f>
        <v>16515</v>
      </c>
      <c r="I115" s="8">
        <f>VLOOKUP($B115,'[2]19 CR Data'!$A$6:$V$340,8,FALSE)</f>
        <v>10121</v>
      </c>
      <c r="J115" s="21">
        <v>754</v>
      </c>
      <c r="K115" s="9">
        <f t="shared" si="2"/>
        <v>0.90493150684931511</v>
      </c>
      <c r="L115" s="10">
        <f t="shared" si="3"/>
        <v>0.61</v>
      </c>
    </row>
    <row r="116" spans="1:12" x14ac:dyDescent="0.25">
      <c r="A116" s="23" t="s">
        <v>1096</v>
      </c>
      <c r="B116" s="17" t="s">
        <v>147</v>
      </c>
      <c r="C116" s="17" t="s">
        <v>1347</v>
      </c>
      <c r="D116" s="45">
        <f>VLOOKUP($B116,'[2]19 CR Data'!$A$6:$V$340,6,FALSE)</f>
        <v>120</v>
      </c>
      <c r="E116" s="45" t="s">
        <v>148</v>
      </c>
      <c r="F116" s="18">
        <f>VLOOKUP($B116,'[2]19 CR Data'!$A$6:$W$340,4,FALSE)</f>
        <v>43830</v>
      </c>
      <c r="G116" s="8">
        <f>VLOOKUP($B116,'[2]19 CR Data'!$A$6:$V$340,7,FALSE)</f>
        <v>43800</v>
      </c>
      <c r="H116" s="8">
        <f>VLOOKUP($B116,'[2]19 CR Data'!$A$6:$V$340,5,FALSE)</f>
        <v>37126</v>
      </c>
      <c r="I116" s="8">
        <f>VLOOKUP($B116,'[2]19 CR Data'!$A$6:$V$340,8,FALSE)</f>
        <v>21512</v>
      </c>
      <c r="J116" s="21">
        <v>4748</v>
      </c>
      <c r="K116" s="9">
        <f t="shared" si="2"/>
        <v>0.84762557077625567</v>
      </c>
      <c r="L116" s="10">
        <f t="shared" si="3"/>
        <v>0.57999999999999996</v>
      </c>
    </row>
    <row r="117" spans="1:12" x14ac:dyDescent="0.25">
      <c r="A117" s="23" t="s">
        <v>1259</v>
      </c>
      <c r="B117" s="17" t="s">
        <v>488</v>
      </c>
      <c r="C117" s="17" t="s">
        <v>1347</v>
      </c>
      <c r="D117" s="45">
        <f>VLOOKUP($B117,'[2]19 CR Data'!$A$6:$V$340,6,FALSE)</f>
        <v>80</v>
      </c>
      <c r="E117" s="45" t="s">
        <v>489</v>
      </c>
      <c r="F117" s="18">
        <f>VLOOKUP($B117,'[2]19 CR Data'!$A$6:$W$340,4,FALSE)</f>
        <v>43830</v>
      </c>
      <c r="G117" s="8">
        <f>VLOOKUP($B117,'[2]19 CR Data'!$A$6:$V$340,7,FALSE)</f>
        <v>31025</v>
      </c>
      <c r="H117" s="8">
        <f>VLOOKUP($B117,'[2]19 CR Data'!$A$6:$V$340,5,FALSE)</f>
        <v>23165</v>
      </c>
      <c r="I117" s="8">
        <f>VLOOKUP($B117,'[2]19 CR Data'!$A$6:$V$340,8,FALSE)</f>
        <v>12709</v>
      </c>
      <c r="J117" s="21">
        <v>3954</v>
      </c>
      <c r="K117" s="9">
        <f t="shared" si="2"/>
        <v>0.74665592264302982</v>
      </c>
      <c r="L117" s="10">
        <f t="shared" si="3"/>
        <v>0.55000000000000004</v>
      </c>
    </row>
    <row r="118" spans="1:12" x14ac:dyDescent="0.25">
      <c r="A118" s="23" t="s">
        <v>1060</v>
      </c>
      <c r="B118" s="17" t="s">
        <v>73</v>
      </c>
      <c r="C118" s="17" t="s">
        <v>1347</v>
      </c>
      <c r="D118" s="45">
        <f>VLOOKUP($B118,'[2]19 CR Data'!$A$6:$V$340,6,FALSE)</f>
        <v>62</v>
      </c>
      <c r="E118" s="45" t="s">
        <v>74</v>
      </c>
      <c r="F118" s="18">
        <f>VLOOKUP($B118,'[2]19 CR Data'!$A$6:$W$340,4,FALSE)</f>
        <v>43830</v>
      </c>
      <c r="G118" s="8">
        <f>VLOOKUP($B118,'[2]19 CR Data'!$A$6:$V$340,7,FALSE)</f>
        <v>22630</v>
      </c>
      <c r="H118" s="8">
        <f>VLOOKUP($B118,'[2]19 CR Data'!$A$6:$V$340,5,FALSE)</f>
        <v>19902</v>
      </c>
      <c r="I118" s="8">
        <f>VLOOKUP($B118,'[2]19 CR Data'!$A$6:$V$340,8,FALSE)</f>
        <v>13530</v>
      </c>
      <c r="J118" s="21">
        <v>1140</v>
      </c>
      <c r="K118" s="9">
        <f t="shared" si="2"/>
        <v>0.8794520547945206</v>
      </c>
      <c r="L118" s="10">
        <f t="shared" si="3"/>
        <v>0.68</v>
      </c>
    </row>
    <row r="119" spans="1:12" x14ac:dyDescent="0.25">
      <c r="A119" s="23" t="s">
        <v>1192</v>
      </c>
      <c r="B119" s="17" t="s">
        <v>352</v>
      </c>
      <c r="C119" s="17" t="s">
        <v>1347</v>
      </c>
      <c r="D119" s="45">
        <f>VLOOKUP($B119,'[2]19 CR Data'!$A$6:$V$340,6,FALSE)</f>
        <v>45</v>
      </c>
      <c r="E119" s="45" t="s">
        <v>353</v>
      </c>
      <c r="F119" s="18">
        <f>VLOOKUP($B119,'[2]19 CR Data'!$A$6:$W$340,4,FALSE)</f>
        <v>43830</v>
      </c>
      <c r="G119" s="8">
        <f>VLOOKUP($B119,'[2]19 CR Data'!$A$6:$V$340,7,FALSE)</f>
        <v>16425</v>
      </c>
      <c r="H119" s="8">
        <f>VLOOKUP($B119,'[2]19 CR Data'!$A$6:$V$340,5,FALSE)</f>
        <v>13880</v>
      </c>
      <c r="I119" s="8">
        <f>VLOOKUP($B119,'[2]19 CR Data'!$A$6:$V$340,8,FALSE)</f>
        <v>10757</v>
      </c>
      <c r="J119" s="21">
        <v>2324</v>
      </c>
      <c r="K119" s="9">
        <f t="shared" si="2"/>
        <v>0.84505327245053274</v>
      </c>
      <c r="L119" s="10">
        <f t="shared" si="3"/>
        <v>0.78</v>
      </c>
    </row>
    <row r="120" spans="1:12" x14ac:dyDescent="0.25">
      <c r="A120" s="24" t="s">
        <v>1406</v>
      </c>
      <c r="B120" s="17" t="s">
        <v>482</v>
      </c>
      <c r="C120" s="17" t="s">
        <v>1347</v>
      </c>
      <c r="D120" s="45">
        <f>VLOOKUP($B120,'[2]19 CR Data'!$A$6:$V$340,6,FALSE)</f>
        <v>120</v>
      </c>
      <c r="E120" s="45" t="s">
        <v>667</v>
      </c>
      <c r="F120" s="18">
        <f>VLOOKUP($B120,'[2]19 CR Data'!$A$6:$W$340,4,FALSE)</f>
        <v>43465</v>
      </c>
      <c r="G120" s="8">
        <f>VLOOKUP($B120,'[2]19 CR Data'!$A$6:$V$340,7,FALSE)</f>
        <v>43800</v>
      </c>
      <c r="H120" s="8">
        <f>VLOOKUP($B120,'[2]19 CR Data'!$A$6:$V$340,5,FALSE)</f>
        <v>33708</v>
      </c>
      <c r="I120" s="8">
        <f>VLOOKUP($B120,'[2]19 CR Data'!$A$6:$V$340,8,FALSE)</f>
        <v>23189</v>
      </c>
      <c r="J120" s="25"/>
      <c r="K120" s="9">
        <f t="shared" si="2"/>
        <v>0.76958904109589044</v>
      </c>
      <c r="L120" s="10">
        <f t="shared" si="3"/>
        <v>0.69</v>
      </c>
    </row>
    <row r="121" spans="1:12" x14ac:dyDescent="0.25">
      <c r="A121" s="23" t="s">
        <v>1123</v>
      </c>
      <c r="B121" s="17" t="s">
        <v>205</v>
      </c>
      <c r="C121" s="17" t="s">
        <v>1347</v>
      </c>
      <c r="D121" s="45">
        <f>VLOOKUP($B121,'[2]19 CR Data'!$A$6:$V$340,6,FALSE)</f>
        <v>73</v>
      </c>
      <c r="E121" s="45" t="s">
        <v>206</v>
      </c>
      <c r="F121" s="18">
        <f>VLOOKUP($B121,'[2]19 CR Data'!$A$6:$W$340,4,FALSE)</f>
        <v>43830</v>
      </c>
      <c r="G121" s="8">
        <f>VLOOKUP($B121,'[2]19 CR Data'!$A$6:$V$340,7,FALSE)</f>
        <v>26645</v>
      </c>
      <c r="H121" s="8">
        <f>VLOOKUP($B121,'[2]19 CR Data'!$A$6:$V$340,5,FALSE)</f>
        <v>23015</v>
      </c>
      <c r="I121" s="8">
        <f>VLOOKUP($B121,'[2]19 CR Data'!$A$6:$V$340,8,FALSE)</f>
        <v>17979</v>
      </c>
      <c r="J121" s="21">
        <v>1871</v>
      </c>
      <c r="K121" s="9">
        <f t="shared" si="2"/>
        <v>0.86376430850065677</v>
      </c>
      <c r="L121" s="10">
        <f t="shared" si="3"/>
        <v>0.78</v>
      </c>
    </row>
    <row r="122" spans="1:12" x14ac:dyDescent="0.25">
      <c r="A122" s="24" t="s">
        <v>1407</v>
      </c>
      <c r="B122" s="17" t="s">
        <v>548</v>
      </c>
      <c r="C122" s="17" t="s">
        <v>1347</v>
      </c>
      <c r="D122" s="45">
        <f>VLOOKUP($B122,'[2]19 CR Data'!$A$6:$V$340,6,FALSE)</f>
        <v>96</v>
      </c>
      <c r="E122" s="45" t="s">
        <v>668</v>
      </c>
      <c r="F122" s="18">
        <f>VLOOKUP($B122,'[2]19 CR Data'!$A$6:$W$340,4,FALSE)</f>
        <v>43465</v>
      </c>
      <c r="G122" s="8">
        <f>VLOOKUP($B122,'[2]19 CR Data'!$A$6:$V$340,7,FALSE)</f>
        <v>35040</v>
      </c>
      <c r="H122" s="8">
        <f>VLOOKUP($B122,'[2]19 CR Data'!$A$6:$V$340,5,FALSE)</f>
        <v>26647</v>
      </c>
      <c r="I122" s="8">
        <f>VLOOKUP($B122,'[2]19 CR Data'!$A$6:$V$340,8,FALSE)</f>
        <v>12882</v>
      </c>
      <c r="J122" s="25"/>
      <c r="K122" s="9">
        <f t="shared" si="2"/>
        <v>0.76047374429223746</v>
      </c>
      <c r="L122" s="10">
        <f t="shared" si="3"/>
        <v>0.48</v>
      </c>
    </row>
    <row r="123" spans="1:12" x14ac:dyDescent="0.25">
      <c r="A123" s="23" t="s">
        <v>1058</v>
      </c>
      <c r="B123" s="17" t="s">
        <v>69</v>
      </c>
      <c r="C123" s="17" t="s">
        <v>1347</v>
      </c>
      <c r="D123" s="45">
        <f>VLOOKUP($B123,'[2]19 CR Data'!$A$6:$V$340,6,FALSE)</f>
        <v>109</v>
      </c>
      <c r="E123" s="45" t="s">
        <v>70</v>
      </c>
      <c r="F123" s="18">
        <f>VLOOKUP($B123,'[2]19 CR Data'!$A$6:$W$340,4,FALSE)</f>
        <v>43830</v>
      </c>
      <c r="G123" s="8">
        <f>VLOOKUP($B123,'[2]19 CR Data'!$A$6:$V$340,7,FALSE)</f>
        <v>39785</v>
      </c>
      <c r="H123" s="8">
        <f>VLOOKUP($B123,'[2]19 CR Data'!$A$6:$V$340,5,FALSE)</f>
        <v>34043</v>
      </c>
      <c r="I123" s="8">
        <f>VLOOKUP($B123,'[2]19 CR Data'!$A$6:$V$340,8,FALSE)</f>
        <v>21428</v>
      </c>
      <c r="J123" s="21">
        <v>3649</v>
      </c>
      <c r="K123" s="9">
        <f t="shared" si="2"/>
        <v>0.85567424908885259</v>
      </c>
      <c r="L123" s="10">
        <f t="shared" si="3"/>
        <v>0.63</v>
      </c>
    </row>
    <row r="124" spans="1:12" x14ac:dyDescent="0.25">
      <c r="A124" s="23" t="s">
        <v>1273</v>
      </c>
      <c r="B124" s="17" t="s">
        <v>516</v>
      </c>
      <c r="C124" s="17" t="s">
        <v>1347</v>
      </c>
      <c r="D124" s="45">
        <f>VLOOKUP($B124,'[2]19 CR Data'!$A$6:$V$340,6,FALSE)</f>
        <v>56</v>
      </c>
      <c r="E124" s="45" t="s">
        <v>517</v>
      </c>
      <c r="F124" s="18">
        <f>VLOOKUP($B124,'[2]19 CR Data'!$A$6:$W$340,4,FALSE)</f>
        <v>43830</v>
      </c>
      <c r="G124" s="8">
        <f>VLOOKUP($B124,'[2]19 CR Data'!$A$6:$V$340,7,FALSE)</f>
        <v>20440</v>
      </c>
      <c r="H124" s="8">
        <f>VLOOKUP($B124,'[2]19 CR Data'!$A$6:$V$340,5,FALSE)</f>
        <v>17485</v>
      </c>
      <c r="I124" s="8">
        <f>VLOOKUP($B124,'[2]19 CR Data'!$A$6:$V$340,8,FALSE)</f>
        <v>8265</v>
      </c>
      <c r="J124" s="21">
        <v>723</v>
      </c>
      <c r="K124" s="9">
        <f t="shared" si="2"/>
        <v>0.85543052837573386</v>
      </c>
      <c r="L124" s="10">
        <f t="shared" si="3"/>
        <v>0.47</v>
      </c>
    </row>
    <row r="125" spans="1:12" x14ac:dyDescent="0.25">
      <c r="A125" s="23" t="s">
        <v>1274</v>
      </c>
      <c r="B125" s="17" t="s">
        <v>518</v>
      </c>
      <c r="C125" s="17" t="s">
        <v>1347</v>
      </c>
      <c r="D125" s="45">
        <f>VLOOKUP($B125,'[2]19 CR Data'!$A$6:$V$340,6,FALSE)</f>
        <v>142</v>
      </c>
      <c r="E125" s="45" t="s">
        <v>519</v>
      </c>
      <c r="F125" s="18">
        <f>VLOOKUP($B125,'[2]19 CR Data'!$A$6:$W$340,4,FALSE)</f>
        <v>43830</v>
      </c>
      <c r="G125" s="8">
        <f>VLOOKUP($B125,'[2]19 CR Data'!$A$6:$V$340,7,FALSE)</f>
        <v>51830</v>
      </c>
      <c r="H125" s="8">
        <f>VLOOKUP($B125,'[2]19 CR Data'!$A$6:$V$340,5,FALSE)</f>
        <v>32884</v>
      </c>
      <c r="I125" s="8">
        <f>VLOOKUP($B125,'[2]19 CR Data'!$A$6:$V$340,8,FALSE)</f>
        <v>10097</v>
      </c>
      <c r="J125" s="21">
        <v>764</v>
      </c>
      <c r="K125" s="9">
        <f t="shared" si="2"/>
        <v>0.63445880764036278</v>
      </c>
      <c r="L125" s="10">
        <f t="shared" si="3"/>
        <v>0.31</v>
      </c>
    </row>
    <row r="126" spans="1:12" x14ac:dyDescent="0.25">
      <c r="A126" s="24" t="s">
        <v>1408</v>
      </c>
      <c r="B126" s="17" t="s">
        <v>422</v>
      </c>
      <c r="C126" s="17" t="s">
        <v>1347</v>
      </c>
      <c r="D126" s="45">
        <f>VLOOKUP($B126,'[2]19 CR Data'!$A$6:$V$340,6,FALSE)</f>
        <v>45</v>
      </c>
      <c r="E126" s="45" t="s">
        <v>1422</v>
      </c>
      <c r="F126" s="18">
        <f>VLOOKUP($B126,'[2]19 CR Data'!$A$6:$W$340,4,FALSE)</f>
        <v>43465</v>
      </c>
      <c r="G126" s="8">
        <f>VLOOKUP($B126,'[2]19 CR Data'!$A$6:$V$340,7,FALSE)</f>
        <v>17790</v>
      </c>
      <c r="H126" s="8">
        <f>VLOOKUP($B126,'[2]19 CR Data'!$A$6:$V$340,5,FALSE)</f>
        <v>13882</v>
      </c>
      <c r="I126" s="8">
        <f>VLOOKUP($B126,'[2]19 CR Data'!$A$6:$V$340,8,FALSE)</f>
        <v>12147</v>
      </c>
      <c r="J126" s="25"/>
      <c r="K126" s="9">
        <f t="shared" si="2"/>
        <v>0.7803260258572231</v>
      </c>
      <c r="L126" s="10">
        <f t="shared" si="3"/>
        <v>0.88</v>
      </c>
    </row>
    <row r="127" spans="1:12" x14ac:dyDescent="0.25">
      <c r="A127" s="23" t="s">
        <v>1365</v>
      </c>
      <c r="B127" s="17" t="s">
        <v>631</v>
      </c>
      <c r="C127" s="17" t="s">
        <v>1347</v>
      </c>
      <c r="D127" s="45">
        <f>VLOOKUP($B127,'[2]19 CR Data'!$A$6:$V$340,6,FALSE)</f>
        <v>82</v>
      </c>
      <c r="E127" s="45" t="s">
        <v>90</v>
      </c>
      <c r="F127" s="18">
        <f>VLOOKUP($B127,'[2]19 CR Data'!$A$6:$W$340,4,FALSE)</f>
        <v>43830</v>
      </c>
      <c r="G127" s="8">
        <f>VLOOKUP($B127,'[2]19 CR Data'!$A$6:$V$340,7,FALSE)</f>
        <v>29930</v>
      </c>
      <c r="H127" s="8">
        <f>VLOOKUP($B127,'[2]19 CR Data'!$A$6:$V$340,5,FALSE)</f>
        <v>24592</v>
      </c>
      <c r="I127" s="8">
        <f>VLOOKUP($B127,'[2]19 CR Data'!$A$6:$V$340,8,FALSE)</f>
        <v>17293</v>
      </c>
      <c r="J127" s="21">
        <v>2800</v>
      </c>
      <c r="K127" s="9">
        <f t="shared" si="2"/>
        <v>0.82165051787504173</v>
      </c>
      <c r="L127" s="10">
        <f t="shared" si="3"/>
        <v>0.7</v>
      </c>
    </row>
    <row r="128" spans="1:12" x14ac:dyDescent="0.25">
      <c r="A128" s="23" t="s">
        <v>1233</v>
      </c>
      <c r="B128" s="17" t="s">
        <v>436</v>
      </c>
      <c r="C128" s="17" t="s">
        <v>1347</v>
      </c>
      <c r="D128" s="45">
        <f>VLOOKUP($B128,'[2]19 CR Data'!$A$6:$V$340,6,FALSE)</f>
        <v>29</v>
      </c>
      <c r="E128" s="45" t="s">
        <v>437</v>
      </c>
      <c r="F128" s="18">
        <f>VLOOKUP($B128,'[2]19 CR Data'!$A$6:$W$340,4,FALSE)</f>
        <v>43830</v>
      </c>
      <c r="G128" s="8">
        <f>VLOOKUP($B128,'[2]19 CR Data'!$A$6:$V$340,7,FALSE)</f>
        <v>10585</v>
      </c>
      <c r="H128" s="8">
        <f>VLOOKUP($B128,'[2]19 CR Data'!$A$6:$V$340,5,FALSE)</f>
        <v>8285</v>
      </c>
      <c r="I128" s="8">
        <f>VLOOKUP($B128,'[2]19 CR Data'!$A$6:$V$340,8,FALSE)</f>
        <v>4022</v>
      </c>
      <c r="J128" s="21"/>
      <c r="K128" s="9">
        <f t="shared" si="2"/>
        <v>0.78271138403401042</v>
      </c>
      <c r="L128" s="10">
        <f t="shared" si="3"/>
        <v>0.49</v>
      </c>
    </row>
    <row r="129" spans="1:12" x14ac:dyDescent="0.25">
      <c r="A129" s="23" t="s">
        <v>1110</v>
      </c>
      <c r="B129" s="17" t="s">
        <v>179</v>
      </c>
      <c r="C129" s="17" t="s">
        <v>1347</v>
      </c>
      <c r="D129" s="45">
        <f>VLOOKUP($B129,'[2]19 CR Data'!$A$6:$V$340,6,FALSE)</f>
        <v>98</v>
      </c>
      <c r="E129" s="45" t="s">
        <v>180</v>
      </c>
      <c r="F129" s="18">
        <f>VLOOKUP($B129,'[2]19 CR Data'!$A$6:$W$340,4,FALSE)</f>
        <v>43830</v>
      </c>
      <c r="G129" s="8">
        <f>VLOOKUP($B129,'[2]19 CR Data'!$A$6:$V$340,7,FALSE)</f>
        <v>35770</v>
      </c>
      <c r="H129" s="8">
        <f>VLOOKUP($B129,'[2]19 CR Data'!$A$6:$V$340,5,FALSE)</f>
        <v>29075</v>
      </c>
      <c r="I129" s="8">
        <f>VLOOKUP($B129,'[2]19 CR Data'!$A$6:$V$340,8,FALSE)</f>
        <v>19560</v>
      </c>
      <c r="J129" s="21">
        <v>2477</v>
      </c>
      <c r="K129" s="9">
        <f t="shared" si="2"/>
        <v>0.81283198210791163</v>
      </c>
      <c r="L129" s="10">
        <f t="shared" si="3"/>
        <v>0.67</v>
      </c>
    </row>
    <row r="130" spans="1:12" x14ac:dyDescent="0.25">
      <c r="A130" s="23" t="s">
        <v>1063</v>
      </c>
      <c r="B130" s="17" t="s">
        <v>79</v>
      </c>
      <c r="C130" s="17" t="s">
        <v>1347</v>
      </c>
      <c r="D130" s="45">
        <f>VLOOKUP($B130,'[2]19 CR Data'!$A$6:$V$340,6,FALSE)</f>
        <v>65</v>
      </c>
      <c r="E130" s="45" t="s">
        <v>80</v>
      </c>
      <c r="F130" s="18">
        <f>VLOOKUP($B130,'[2]19 CR Data'!$A$6:$W$340,4,FALSE)</f>
        <v>43830</v>
      </c>
      <c r="G130" s="8">
        <f>VLOOKUP($B130,'[2]19 CR Data'!$A$6:$V$340,7,FALSE)</f>
        <v>23725</v>
      </c>
      <c r="H130" s="8">
        <f>VLOOKUP($B130,'[2]19 CR Data'!$A$6:$V$340,5,FALSE)</f>
        <v>19174</v>
      </c>
      <c r="I130" s="8">
        <f>VLOOKUP($B130,'[2]19 CR Data'!$A$6:$V$340,8,FALSE)</f>
        <v>11840</v>
      </c>
      <c r="J130" s="21">
        <v>2346</v>
      </c>
      <c r="K130" s="9">
        <f t="shared" si="2"/>
        <v>0.80817702845100103</v>
      </c>
      <c r="L130" s="10">
        <f t="shared" si="3"/>
        <v>0.62</v>
      </c>
    </row>
    <row r="131" spans="1:12" x14ac:dyDescent="0.25">
      <c r="A131" s="23" t="s">
        <v>1092</v>
      </c>
      <c r="B131" s="17" t="s">
        <v>137</v>
      </c>
      <c r="C131" s="17" t="s">
        <v>1347</v>
      </c>
      <c r="D131" s="45">
        <f>VLOOKUP($B131,'[2]19 CR Data'!$A$6:$V$340,6,FALSE)</f>
        <v>110</v>
      </c>
      <c r="E131" s="45" t="s">
        <v>633</v>
      </c>
      <c r="F131" s="18">
        <f>VLOOKUP($B131,'[2]19 CR Data'!$A$6:$W$340,4,FALSE)</f>
        <v>43830</v>
      </c>
      <c r="G131" s="8">
        <f>VLOOKUP($B131,'[2]19 CR Data'!$A$6:$V$340,7,FALSE)</f>
        <v>39607</v>
      </c>
      <c r="H131" s="8">
        <f>VLOOKUP($B131,'[2]19 CR Data'!$A$6:$V$340,5,FALSE)</f>
        <v>32065</v>
      </c>
      <c r="I131" s="8">
        <f>VLOOKUP($B131,'[2]19 CR Data'!$A$6:$V$340,8,FALSE)</f>
        <v>18957</v>
      </c>
      <c r="J131" s="21">
        <v>4876</v>
      </c>
      <c r="K131" s="9">
        <f t="shared" si="2"/>
        <v>0.80957911480293887</v>
      </c>
      <c r="L131" s="10">
        <f t="shared" si="3"/>
        <v>0.59</v>
      </c>
    </row>
    <row r="132" spans="1:12" x14ac:dyDescent="0.25">
      <c r="A132" s="23" t="s">
        <v>1266</v>
      </c>
      <c r="B132" s="17" t="s">
        <v>502</v>
      </c>
      <c r="C132" s="17" t="s">
        <v>1347</v>
      </c>
      <c r="D132" s="45">
        <f>VLOOKUP($B132,'[2]19 CR Data'!$A$6:$V$340,6,FALSE)</f>
        <v>158</v>
      </c>
      <c r="E132" s="45" t="s">
        <v>503</v>
      </c>
      <c r="F132" s="18">
        <f>VLOOKUP($B132,'[2]19 CR Data'!$A$6:$W$340,4,FALSE)</f>
        <v>43830</v>
      </c>
      <c r="G132" s="8">
        <f>VLOOKUP($B132,'[2]19 CR Data'!$A$6:$V$340,7,FALSE)</f>
        <v>57670</v>
      </c>
      <c r="H132" s="8">
        <f>VLOOKUP($B132,'[2]19 CR Data'!$A$6:$V$340,5,FALSE)</f>
        <v>52309</v>
      </c>
      <c r="I132" s="8">
        <f>VLOOKUP($B132,'[2]19 CR Data'!$A$6:$V$340,8,FALSE)</f>
        <v>8529</v>
      </c>
      <c r="J132" s="21">
        <v>7782</v>
      </c>
      <c r="K132" s="9">
        <f t="shared" si="2"/>
        <v>0.90704005548812205</v>
      </c>
      <c r="L132" s="10">
        <f t="shared" si="3"/>
        <v>0.16</v>
      </c>
    </row>
    <row r="133" spans="1:12" x14ac:dyDescent="0.25">
      <c r="A133" s="24" t="s">
        <v>1409</v>
      </c>
      <c r="B133" s="17" t="s">
        <v>394</v>
      </c>
      <c r="C133" s="17" t="s">
        <v>1347</v>
      </c>
      <c r="D133" s="45">
        <f>VLOOKUP($B133,'[2]19 CR Data'!$A$6:$V$340,6,FALSE)</f>
        <v>58</v>
      </c>
      <c r="E133" s="45" t="s">
        <v>1423</v>
      </c>
      <c r="F133" s="18">
        <f>VLOOKUP($B133,'[2]19 CR Data'!$A$6:$W$340,4,FALSE)</f>
        <v>43465</v>
      </c>
      <c r="G133" s="8">
        <f>VLOOKUP($B133,'[2]19 CR Data'!$A$6:$V$340,7,FALSE)</f>
        <v>21170</v>
      </c>
      <c r="H133" s="8">
        <f>VLOOKUP($B133,'[2]19 CR Data'!$A$6:$V$340,5,FALSE)</f>
        <v>19742</v>
      </c>
      <c r="I133" s="8">
        <f>VLOOKUP($B133,'[2]19 CR Data'!$A$6:$V$340,8,FALSE)</f>
        <v>13909</v>
      </c>
      <c r="J133" s="25"/>
      <c r="K133" s="9">
        <f t="shared" si="2"/>
        <v>0.93254605573925364</v>
      </c>
      <c r="L133" s="10">
        <f t="shared" si="3"/>
        <v>0.7</v>
      </c>
    </row>
    <row r="134" spans="1:12" x14ac:dyDescent="0.25">
      <c r="A134" s="23" t="s">
        <v>1082</v>
      </c>
      <c r="B134" s="17" t="s">
        <v>117</v>
      </c>
      <c r="C134" s="17" t="s">
        <v>1347</v>
      </c>
      <c r="D134" s="45">
        <f>VLOOKUP($B134,'[2]19 CR Data'!$A$6:$V$340,6,FALSE)</f>
        <v>40</v>
      </c>
      <c r="E134" s="45" t="s">
        <v>118</v>
      </c>
      <c r="F134" s="18">
        <f>VLOOKUP($B134,'[2]19 CR Data'!$A$6:$W$340,4,FALSE)</f>
        <v>43830</v>
      </c>
      <c r="G134" s="8">
        <f>VLOOKUP($B134,'[2]19 CR Data'!$A$6:$V$340,7,FALSE)</f>
        <v>14600</v>
      </c>
      <c r="H134" s="8">
        <f>VLOOKUP($B134,'[2]19 CR Data'!$A$6:$V$340,5,FALSE)</f>
        <v>13855</v>
      </c>
      <c r="I134" s="8">
        <f>VLOOKUP($B134,'[2]19 CR Data'!$A$6:$V$340,8,FALSE)</f>
        <v>2967</v>
      </c>
      <c r="J134" s="21">
        <v>602</v>
      </c>
      <c r="K134" s="9">
        <f t="shared" si="2"/>
        <v>0.94897260273972606</v>
      </c>
      <c r="L134" s="10">
        <f t="shared" si="3"/>
        <v>0.21</v>
      </c>
    </row>
    <row r="135" spans="1:12" x14ac:dyDescent="0.25">
      <c r="A135" s="23" t="s">
        <v>1106</v>
      </c>
      <c r="B135" s="17" t="s">
        <v>171</v>
      </c>
      <c r="C135" s="17" t="s">
        <v>1347</v>
      </c>
      <c r="D135" s="45">
        <f>VLOOKUP($B135,'[2]19 CR Data'!$A$6:$V$340,6,FALSE)</f>
        <v>85</v>
      </c>
      <c r="E135" s="45" t="s">
        <v>172</v>
      </c>
      <c r="F135" s="18">
        <f>VLOOKUP($B135,'[2]19 CR Data'!$A$6:$W$340,4,FALSE)</f>
        <v>43830</v>
      </c>
      <c r="G135" s="8">
        <f>VLOOKUP($B135,'[2]19 CR Data'!$A$6:$V$340,7,FALSE)</f>
        <v>31025</v>
      </c>
      <c r="H135" s="8">
        <f>VLOOKUP($B135,'[2]19 CR Data'!$A$6:$V$340,5,FALSE)</f>
        <v>20839</v>
      </c>
      <c r="I135" s="8">
        <f>VLOOKUP($B135,'[2]19 CR Data'!$A$6:$V$340,8,FALSE)</f>
        <v>19400</v>
      </c>
      <c r="J135" s="21">
        <v>1439</v>
      </c>
      <c r="K135" s="9">
        <f t="shared" si="2"/>
        <v>0.67168412570507652</v>
      </c>
      <c r="L135" s="10">
        <f t="shared" si="3"/>
        <v>0.93</v>
      </c>
    </row>
    <row r="136" spans="1:12" x14ac:dyDescent="0.25">
      <c r="A136" s="23" t="s">
        <v>1116</v>
      </c>
      <c r="B136" s="17" t="s">
        <v>191</v>
      </c>
      <c r="C136" s="17" t="s">
        <v>1347</v>
      </c>
      <c r="D136" s="45">
        <f>VLOOKUP($B136,'[2]19 CR Data'!$A$6:$V$340,6,FALSE)</f>
        <v>45</v>
      </c>
      <c r="E136" s="45" t="s">
        <v>192</v>
      </c>
      <c r="F136" s="18">
        <f>VLOOKUP($B136,'[2]19 CR Data'!$A$6:$W$340,4,FALSE)</f>
        <v>43830</v>
      </c>
      <c r="G136" s="8">
        <f>VLOOKUP($B136,'[2]19 CR Data'!$A$6:$V$340,7,FALSE)</f>
        <v>16425</v>
      </c>
      <c r="H136" s="8">
        <f>VLOOKUP($B136,'[2]19 CR Data'!$A$6:$V$340,5,FALSE)</f>
        <v>12351</v>
      </c>
      <c r="I136" s="8">
        <f>VLOOKUP($B136,'[2]19 CR Data'!$A$6:$V$340,8,FALSE)</f>
        <v>8994</v>
      </c>
      <c r="J136" s="21">
        <v>539</v>
      </c>
      <c r="K136" s="9">
        <f t="shared" si="2"/>
        <v>0.75196347031963473</v>
      </c>
      <c r="L136" s="10">
        <f t="shared" si="3"/>
        <v>0.73</v>
      </c>
    </row>
    <row r="137" spans="1:12" x14ac:dyDescent="0.25">
      <c r="A137" s="24" t="s">
        <v>1410</v>
      </c>
      <c r="B137" s="17" t="s">
        <v>88</v>
      </c>
      <c r="C137" s="17" t="s">
        <v>1347</v>
      </c>
      <c r="D137" s="45">
        <f>VLOOKUP($B137,'[2]19 CR Data'!$A$6:$V$340,6,FALSE)</f>
        <v>60</v>
      </c>
      <c r="E137" s="45" t="s">
        <v>89</v>
      </c>
      <c r="F137" s="18">
        <f>VLOOKUP($B137,'[2]19 CR Data'!$A$6:$W$340,4,FALSE)</f>
        <v>43465</v>
      </c>
      <c r="G137" s="8">
        <v>19988</v>
      </c>
      <c r="H137" s="8">
        <v>16060</v>
      </c>
      <c r="I137" s="8">
        <v>14495</v>
      </c>
      <c r="J137" s="25">
        <v>636</v>
      </c>
      <c r="K137" s="9">
        <f t="shared" si="2"/>
        <v>0.80348208925355213</v>
      </c>
      <c r="L137" s="10">
        <f t="shared" si="3"/>
        <v>0.9</v>
      </c>
    </row>
    <row r="138" spans="1:12" x14ac:dyDescent="0.25">
      <c r="A138" s="23" t="s">
        <v>1081</v>
      </c>
      <c r="B138" s="17" t="s">
        <v>115</v>
      </c>
      <c r="C138" s="17" t="s">
        <v>1347</v>
      </c>
      <c r="D138" s="45">
        <f>VLOOKUP($B138,'[2]19 CR Data'!$A$6:$V$340,6,FALSE)</f>
        <v>90</v>
      </c>
      <c r="E138" s="45" t="s">
        <v>116</v>
      </c>
      <c r="F138" s="18">
        <f>VLOOKUP($B138,'[2]19 CR Data'!$A$6:$W$340,4,FALSE)</f>
        <v>43830</v>
      </c>
      <c r="G138" s="8">
        <f>VLOOKUP($B138,'[2]19 CR Data'!$A$6:$V$340,7,FALSE)</f>
        <v>32850</v>
      </c>
      <c r="H138" s="8">
        <f>VLOOKUP($B138,'[2]19 CR Data'!$A$6:$V$340,5,FALSE)</f>
        <v>24767</v>
      </c>
      <c r="I138" s="8">
        <f>VLOOKUP($B138,'[2]19 CR Data'!$A$6:$V$340,8,FALSE)</f>
        <v>16472</v>
      </c>
      <c r="J138" s="21">
        <v>2750</v>
      </c>
      <c r="K138" s="9">
        <f t="shared" ref="K138:K201" si="4">H138/G138</f>
        <v>0.7539421613394216</v>
      </c>
      <c r="L138" s="10">
        <f t="shared" ref="L138:L201" si="5">ROUND(I138/H138,2)</f>
        <v>0.67</v>
      </c>
    </row>
    <row r="139" spans="1:12" x14ac:dyDescent="0.25">
      <c r="A139" s="23" t="s">
        <v>1200</v>
      </c>
      <c r="B139" s="17" t="s">
        <v>370</v>
      </c>
      <c r="C139" s="17" t="s">
        <v>1347</v>
      </c>
      <c r="D139" s="45">
        <f>VLOOKUP($B139,'[2]19 CR Data'!$A$6:$V$340,6,FALSE)</f>
        <v>30</v>
      </c>
      <c r="E139" s="45" t="s">
        <v>371</v>
      </c>
      <c r="F139" s="18">
        <f>VLOOKUP($B139,'[2]19 CR Data'!$A$6:$W$340,4,FALSE)</f>
        <v>43830</v>
      </c>
      <c r="G139" s="8">
        <f>VLOOKUP($B139,'[2]19 CR Data'!$A$6:$V$340,7,FALSE)</f>
        <v>9125</v>
      </c>
      <c r="H139" s="8">
        <f>VLOOKUP($B139,'[2]19 CR Data'!$A$6:$V$340,5,FALSE)</f>
        <v>8808</v>
      </c>
      <c r="I139" s="8">
        <f>VLOOKUP($B139,'[2]19 CR Data'!$A$6:$V$340,8,FALSE)</f>
        <v>6557</v>
      </c>
      <c r="J139" s="21">
        <v>172</v>
      </c>
      <c r="K139" s="9">
        <f t="shared" si="4"/>
        <v>0.96526027397260272</v>
      </c>
      <c r="L139" s="10">
        <f t="shared" si="5"/>
        <v>0.74</v>
      </c>
    </row>
    <row r="140" spans="1:12" x14ac:dyDescent="0.25">
      <c r="A140" s="23" t="s">
        <v>1366</v>
      </c>
      <c r="B140" s="17" t="s">
        <v>268</v>
      </c>
      <c r="C140" s="17" t="s">
        <v>1347</v>
      </c>
      <c r="D140" s="45">
        <f>VLOOKUP($B140,'[2]19 CR Data'!$A$6:$V$340,6,FALSE)</f>
        <v>30</v>
      </c>
      <c r="E140" s="45" t="s">
        <v>269</v>
      </c>
      <c r="F140" s="18">
        <f>VLOOKUP($B140,'[2]19 CR Data'!$A$6:$W$340,4,FALSE)</f>
        <v>43830</v>
      </c>
      <c r="G140" s="8">
        <f>VLOOKUP($B140,'[2]19 CR Data'!$A$6:$V$340,7,FALSE)</f>
        <v>9125</v>
      </c>
      <c r="H140" s="8">
        <f>VLOOKUP($B140,'[2]19 CR Data'!$A$6:$V$340,5,FALSE)</f>
        <v>10371</v>
      </c>
      <c r="I140" s="8">
        <f>VLOOKUP($B140,'[2]19 CR Data'!$A$6:$V$340,8,FALSE)</f>
        <v>7702</v>
      </c>
      <c r="J140" s="21">
        <v>319</v>
      </c>
      <c r="K140" s="9">
        <f t="shared" si="4"/>
        <v>1.1365479452054794</v>
      </c>
      <c r="L140" s="10">
        <f t="shared" si="5"/>
        <v>0.74</v>
      </c>
    </row>
    <row r="141" spans="1:12" x14ac:dyDescent="0.25">
      <c r="A141" s="23" t="s">
        <v>1120</v>
      </c>
      <c r="B141" s="17" t="s">
        <v>222</v>
      </c>
      <c r="C141" s="17" t="s">
        <v>1347</v>
      </c>
      <c r="D141" s="45">
        <f>VLOOKUP($B141,'[2]19 CR Data'!$A$6:$V$340,6,FALSE)</f>
        <v>59</v>
      </c>
      <c r="E141" s="45" t="s">
        <v>223</v>
      </c>
      <c r="F141" s="18">
        <f>VLOOKUP($B141,'[2]19 CR Data'!$A$6:$W$340,4,FALSE)</f>
        <v>43830</v>
      </c>
      <c r="G141" s="8">
        <f>VLOOKUP($B141,'[2]19 CR Data'!$A$6:$V$340,7,FALSE)</f>
        <v>21535</v>
      </c>
      <c r="H141" s="8">
        <f>VLOOKUP($B141,'[2]19 CR Data'!$A$6:$V$340,5,FALSE)</f>
        <v>19271</v>
      </c>
      <c r="I141" s="8">
        <f>VLOOKUP($B141,'[2]19 CR Data'!$A$6:$V$340,8,FALSE)</f>
        <v>7912</v>
      </c>
      <c r="J141" s="21">
        <v>1298</v>
      </c>
      <c r="K141" s="9">
        <f t="shared" si="4"/>
        <v>0.89486881820292552</v>
      </c>
      <c r="L141" s="10">
        <f t="shared" si="5"/>
        <v>0.41</v>
      </c>
    </row>
    <row r="142" spans="1:12" x14ac:dyDescent="0.25">
      <c r="A142" s="23" t="s">
        <v>1261</v>
      </c>
      <c r="B142" s="17" t="s">
        <v>492</v>
      </c>
      <c r="C142" s="17" t="s">
        <v>1347</v>
      </c>
      <c r="D142" s="45">
        <f>VLOOKUP($B142,'[2]19 CR Data'!$A$6:$V$340,6,FALSE)</f>
        <v>90</v>
      </c>
      <c r="E142" s="45" t="s">
        <v>493</v>
      </c>
      <c r="F142" s="18">
        <f>VLOOKUP($B142,'[2]19 CR Data'!$A$6:$W$340,4,FALSE)</f>
        <v>43830</v>
      </c>
      <c r="G142" s="8">
        <f>VLOOKUP($B142,'[2]19 CR Data'!$A$6:$V$340,7,FALSE)</f>
        <v>32850</v>
      </c>
      <c r="H142" s="8">
        <f>VLOOKUP($B142,'[2]19 CR Data'!$A$6:$V$340,5,FALSE)</f>
        <v>27266</v>
      </c>
      <c r="I142" s="8">
        <f>VLOOKUP($B142,'[2]19 CR Data'!$A$6:$V$340,8,FALSE)</f>
        <v>11037</v>
      </c>
      <c r="J142" s="21">
        <v>7865</v>
      </c>
      <c r="K142" s="9">
        <f t="shared" si="4"/>
        <v>0.83001522070015221</v>
      </c>
      <c r="L142" s="10">
        <f t="shared" si="5"/>
        <v>0.4</v>
      </c>
    </row>
    <row r="143" spans="1:12" x14ac:dyDescent="0.25">
      <c r="A143" s="23" t="s">
        <v>1085</v>
      </c>
      <c r="B143" s="17" t="s">
        <v>123</v>
      </c>
      <c r="C143" s="17" t="s">
        <v>1347</v>
      </c>
      <c r="D143" s="45">
        <f>VLOOKUP($B143,'[2]19 CR Data'!$A$6:$V$340,6,FALSE)</f>
        <v>154</v>
      </c>
      <c r="E143" s="45" t="s">
        <v>124</v>
      </c>
      <c r="F143" s="18">
        <f>VLOOKUP($B143,'[2]19 CR Data'!$A$6:$W$340,4,FALSE)</f>
        <v>43830</v>
      </c>
      <c r="G143" s="8">
        <f>VLOOKUP($B143,'[2]19 CR Data'!$A$6:$V$340,7,FALSE)</f>
        <v>56210</v>
      </c>
      <c r="H143" s="8">
        <f>VLOOKUP($B143,'[2]19 CR Data'!$A$6:$V$340,5,FALSE)</f>
        <v>29918</v>
      </c>
      <c r="I143" s="8">
        <f>VLOOKUP($B143,'[2]19 CR Data'!$A$6:$V$340,8,FALSE)</f>
        <v>22992</v>
      </c>
      <c r="J143" s="21">
        <v>2761</v>
      </c>
      <c r="K143" s="9">
        <f t="shared" si="4"/>
        <v>0.53225404732254045</v>
      </c>
      <c r="L143" s="10">
        <f t="shared" si="5"/>
        <v>0.77</v>
      </c>
    </row>
    <row r="144" spans="1:12" x14ac:dyDescent="0.25">
      <c r="A144" s="23" t="s">
        <v>1136</v>
      </c>
      <c r="B144" s="17" t="s">
        <v>234</v>
      </c>
      <c r="C144" s="17" t="s">
        <v>1347</v>
      </c>
      <c r="D144" s="45">
        <f>VLOOKUP($B144,'[2]19 CR Data'!$A$6:$V$340,6,FALSE)</f>
        <v>77</v>
      </c>
      <c r="E144" s="45" t="s">
        <v>235</v>
      </c>
      <c r="F144" s="18">
        <f>VLOOKUP($B144,'[2]19 CR Data'!$A$6:$W$340,4,FALSE)</f>
        <v>43830</v>
      </c>
      <c r="G144" s="8">
        <f>VLOOKUP($B144,'[2]19 CR Data'!$A$6:$V$340,7,FALSE)</f>
        <v>28105</v>
      </c>
      <c r="H144" s="8">
        <f>VLOOKUP($B144,'[2]19 CR Data'!$A$6:$V$340,5,FALSE)</f>
        <v>22855</v>
      </c>
      <c r="I144" s="8">
        <f>VLOOKUP($B144,'[2]19 CR Data'!$A$6:$V$340,8,FALSE)</f>
        <v>15309</v>
      </c>
      <c r="J144" s="21">
        <v>2326</v>
      </c>
      <c r="K144" s="9">
        <f t="shared" si="4"/>
        <v>0.81320049813200501</v>
      </c>
      <c r="L144" s="10">
        <f t="shared" si="5"/>
        <v>0.67</v>
      </c>
    </row>
    <row r="145" spans="1:12" x14ac:dyDescent="0.25">
      <c r="A145" s="23" t="s">
        <v>1069</v>
      </c>
      <c r="B145" s="17" t="s">
        <v>91</v>
      </c>
      <c r="C145" s="17" t="s">
        <v>1347</v>
      </c>
      <c r="D145" s="45">
        <f>VLOOKUP($B145,'[2]19 CR Data'!$A$6:$V$340,6,FALSE)</f>
        <v>110</v>
      </c>
      <c r="E145" s="45" t="s">
        <v>92</v>
      </c>
      <c r="F145" s="18">
        <f>VLOOKUP($B145,'[2]19 CR Data'!$A$6:$W$340,4,FALSE)</f>
        <v>43830</v>
      </c>
      <c r="G145" s="8">
        <f>VLOOKUP($B145,'[2]19 CR Data'!$A$6:$V$340,7,FALSE)</f>
        <v>40150</v>
      </c>
      <c r="H145" s="8">
        <f>VLOOKUP($B145,'[2]19 CR Data'!$A$6:$V$340,5,FALSE)</f>
        <v>20619</v>
      </c>
      <c r="I145" s="8">
        <f>VLOOKUP($B145,'[2]19 CR Data'!$A$6:$V$340,8,FALSE)</f>
        <v>12339</v>
      </c>
      <c r="J145" s="21">
        <v>3445</v>
      </c>
      <c r="K145" s="9">
        <f t="shared" si="4"/>
        <v>0.51354919053549186</v>
      </c>
      <c r="L145" s="10">
        <f t="shared" si="5"/>
        <v>0.6</v>
      </c>
    </row>
    <row r="146" spans="1:12" x14ac:dyDescent="0.25">
      <c r="A146" s="23" t="s">
        <v>1165</v>
      </c>
      <c r="B146" s="17" t="s">
        <v>298</v>
      </c>
      <c r="C146" s="17" t="s">
        <v>1347</v>
      </c>
      <c r="D146" s="45">
        <f>VLOOKUP($B146,'[2]19 CR Data'!$A$6:$V$340,6,FALSE)</f>
        <v>63</v>
      </c>
      <c r="E146" s="45" t="s">
        <v>299</v>
      </c>
      <c r="F146" s="18">
        <f>VLOOKUP($B146,'[2]19 CR Data'!$A$6:$W$340,4,FALSE)</f>
        <v>43830</v>
      </c>
      <c r="G146" s="8">
        <f>VLOOKUP($B146,'[2]19 CR Data'!$A$6:$V$340,7,FALSE)</f>
        <v>22995</v>
      </c>
      <c r="H146" s="8">
        <f>VLOOKUP($B146,'[2]19 CR Data'!$A$6:$V$340,5,FALSE)</f>
        <v>19793</v>
      </c>
      <c r="I146" s="8">
        <f>VLOOKUP($B146,'[2]19 CR Data'!$A$6:$V$340,8,FALSE)</f>
        <v>7626</v>
      </c>
      <c r="J146" s="21">
        <v>2014</v>
      </c>
      <c r="K146" s="9">
        <f t="shared" si="4"/>
        <v>0.86075233746466628</v>
      </c>
      <c r="L146" s="10">
        <f t="shared" si="5"/>
        <v>0.39</v>
      </c>
    </row>
    <row r="147" spans="1:12" x14ac:dyDescent="0.25">
      <c r="A147" s="23" t="s">
        <v>1258</v>
      </c>
      <c r="B147" s="17" t="s">
        <v>486</v>
      </c>
      <c r="C147" s="17" t="s">
        <v>1347</v>
      </c>
      <c r="D147" s="45">
        <f>VLOOKUP($B147,'[2]19 CR Data'!$A$6:$V$340,6,FALSE)</f>
        <v>120</v>
      </c>
      <c r="E147" s="45" t="s">
        <v>487</v>
      </c>
      <c r="F147" s="18">
        <f>VLOOKUP($B147,'[2]19 CR Data'!$A$6:$W$340,4,FALSE)</f>
        <v>43830</v>
      </c>
      <c r="G147" s="8">
        <f>VLOOKUP($B147,'[2]19 CR Data'!$A$6:$V$340,7,FALSE)</f>
        <v>43800</v>
      </c>
      <c r="H147" s="8">
        <f>VLOOKUP($B147,'[2]19 CR Data'!$A$6:$V$340,5,FALSE)</f>
        <v>40302</v>
      </c>
      <c r="I147" s="8">
        <f>VLOOKUP($B147,'[2]19 CR Data'!$A$6:$V$340,8,FALSE)</f>
        <v>25910</v>
      </c>
      <c r="J147" s="21">
        <v>5618</v>
      </c>
      <c r="K147" s="9">
        <f t="shared" si="4"/>
        <v>0.92013698630136986</v>
      </c>
      <c r="L147" s="10">
        <f t="shared" si="5"/>
        <v>0.64</v>
      </c>
    </row>
    <row r="148" spans="1:12" x14ac:dyDescent="0.25">
      <c r="A148" s="23" t="s">
        <v>1218</v>
      </c>
      <c r="B148" s="17" t="s">
        <v>408</v>
      </c>
      <c r="C148" s="17" t="s">
        <v>1347</v>
      </c>
      <c r="D148" s="45">
        <f>VLOOKUP($B148,'[2]19 CR Data'!$A$6:$V$340,6,FALSE)</f>
        <v>82</v>
      </c>
      <c r="E148" s="45" t="s">
        <v>409</v>
      </c>
      <c r="F148" s="18">
        <f>VLOOKUP($B148,'[2]19 CR Data'!$A$6:$W$340,4,FALSE)</f>
        <v>43830</v>
      </c>
      <c r="G148" s="8">
        <f>VLOOKUP($B148,'[2]19 CR Data'!$A$6:$V$340,7,FALSE)</f>
        <v>29930</v>
      </c>
      <c r="H148" s="8">
        <f>VLOOKUP($B148,'[2]19 CR Data'!$A$6:$V$340,5,FALSE)</f>
        <v>23406</v>
      </c>
      <c r="I148" s="8">
        <f>VLOOKUP($B148,'[2]19 CR Data'!$A$6:$V$340,8,FALSE)</f>
        <v>19132</v>
      </c>
      <c r="J148" s="21">
        <v>1939</v>
      </c>
      <c r="K148" s="9">
        <f t="shared" si="4"/>
        <v>0.78202472435683257</v>
      </c>
      <c r="L148" s="10">
        <f t="shared" si="5"/>
        <v>0.82</v>
      </c>
    </row>
    <row r="149" spans="1:12" x14ac:dyDescent="0.25">
      <c r="A149" s="23" t="s">
        <v>1149</v>
      </c>
      <c r="B149" s="17" t="s">
        <v>264</v>
      </c>
      <c r="C149" s="17" t="s">
        <v>1347</v>
      </c>
      <c r="D149" s="45">
        <f>VLOOKUP($B149,'[2]19 CR Data'!$A$6:$V$340,6,FALSE)</f>
        <v>36</v>
      </c>
      <c r="E149" s="45" t="s">
        <v>265</v>
      </c>
      <c r="F149" s="18">
        <f>VLOOKUP($B149,'[2]19 CR Data'!$A$6:$W$340,4,FALSE)</f>
        <v>43830</v>
      </c>
      <c r="G149" s="8">
        <f>VLOOKUP($B149,'[2]19 CR Data'!$A$6:$V$340,7,FALSE)</f>
        <v>13140</v>
      </c>
      <c r="H149" s="8">
        <f>VLOOKUP($B149,'[2]19 CR Data'!$A$6:$V$340,5,FALSE)</f>
        <v>11298</v>
      </c>
      <c r="I149" s="8">
        <f>VLOOKUP($B149,'[2]19 CR Data'!$A$6:$V$340,8,FALSE)</f>
        <v>3061</v>
      </c>
      <c r="J149" s="21">
        <v>1007</v>
      </c>
      <c r="K149" s="9">
        <f t="shared" si="4"/>
        <v>0.85981735159817352</v>
      </c>
      <c r="L149" s="10">
        <f t="shared" si="5"/>
        <v>0.27</v>
      </c>
    </row>
    <row r="150" spans="1:12" x14ac:dyDescent="0.25">
      <c r="A150" s="23" t="s">
        <v>1143</v>
      </c>
      <c r="B150" s="17" t="s">
        <v>250</v>
      </c>
      <c r="C150" s="17" t="s">
        <v>1347</v>
      </c>
      <c r="D150" s="45">
        <f>VLOOKUP($B150,'[2]19 CR Data'!$A$6:$V$340,6,FALSE)</f>
        <v>52</v>
      </c>
      <c r="E150" s="45" t="s">
        <v>251</v>
      </c>
      <c r="F150" s="18">
        <f>VLOOKUP($B150,'[2]19 CR Data'!$A$6:$W$340,4,FALSE)</f>
        <v>43830</v>
      </c>
      <c r="G150" s="8">
        <f>VLOOKUP($B150,'[2]19 CR Data'!$A$6:$V$340,7,FALSE)</f>
        <v>18980</v>
      </c>
      <c r="H150" s="8">
        <f>VLOOKUP($B150,'[2]19 CR Data'!$A$6:$V$340,5,FALSE)</f>
        <v>17439</v>
      </c>
      <c r="I150" s="8">
        <f>VLOOKUP($B150,'[2]19 CR Data'!$A$6:$V$340,8,FALSE)</f>
        <v>9059</v>
      </c>
      <c r="J150" s="21">
        <v>1123</v>
      </c>
      <c r="K150" s="9">
        <f t="shared" si="4"/>
        <v>0.91880927291886194</v>
      </c>
      <c r="L150" s="10">
        <f t="shared" si="5"/>
        <v>0.52</v>
      </c>
    </row>
    <row r="151" spans="1:12" x14ac:dyDescent="0.25">
      <c r="A151" s="23" t="s">
        <v>1177</v>
      </c>
      <c r="B151" s="17" t="s">
        <v>322</v>
      </c>
      <c r="C151" s="17" t="s">
        <v>1347</v>
      </c>
      <c r="D151" s="45">
        <f>VLOOKUP($B151,'[2]19 CR Data'!$A$6:$V$340,6,FALSE)</f>
        <v>44</v>
      </c>
      <c r="E151" s="45" t="s">
        <v>323</v>
      </c>
      <c r="F151" s="18">
        <f>VLOOKUP($B151,'[2]19 CR Data'!$A$6:$W$340,4,FALSE)</f>
        <v>43830</v>
      </c>
      <c r="G151" s="8">
        <f>VLOOKUP($B151,'[2]19 CR Data'!$A$6:$V$340,7,FALSE)</f>
        <v>16060</v>
      </c>
      <c r="H151" s="8">
        <f>VLOOKUP($B151,'[2]19 CR Data'!$A$6:$V$340,5,FALSE)</f>
        <v>11849</v>
      </c>
      <c r="I151" s="8">
        <f>VLOOKUP($B151,'[2]19 CR Data'!$A$6:$V$340,8,FALSE)</f>
        <v>6065</v>
      </c>
      <c r="J151" s="21">
        <v>5784</v>
      </c>
      <c r="K151" s="9">
        <f t="shared" si="4"/>
        <v>0.7377957658779577</v>
      </c>
      <c r="L151" s="10">
        <f t="shared" si="5"/>
        <v>0.51</v>
      </c>
    </row>
    <row r="152" spans="1:12" x14ac:dyDescent="0.25">
      <c r="A152" s="23" t="s">
        <v>1367</v>
      </c>
      <c r="B152" s="17" t="s">
        <v>647</v>
      </c>
      <c r="C152" s="17" t="s">
        <v>1347</v>
      </c>
      <c r="D152" s="45">
        <f>VLOOKUP($B152,'[2]19 CR Data'!$A$6:$V$340,6,FALSE)</f>
        <v>32</v>
      </c>
      <c r="E152" s="45" t="s">
        <v>648</v>
      </c>
      <c r="F152" s="18">
        <f>VLOOKUP($B152,'[2]19 CR Data'!$A$6:$W$340,4,FALSE)</f>
        <v>43830</v>
      </c>
      <c r="G152" s="8">
        <f>VLOOKUP($B152,'[2]19 CR Data'!$A$6:$V$340,7,FALSE)</f>
        <v>12850</v>
      </c>
      <c r="H152" s="8">
        <f>VLOOKUP($B152,'[2]19 CR Data'!$A$6:$V$340,5,FALSE)</f>
        <v>9316</v>
      </c>
      <c r="I152" s="8">
        <f>VLOOKUP($B152,'[2]19 CR Data'!$A$6:$V$340,8,FALSE)</f>
        <v>5181</v>
      </c>
      <c r="J152" s="21">
        <v>492</v>
      </c>
      <c r="K152" s="9">
        <f t="shared" si="4"/>
        <v>0.72498054474708173</v>
      </c>
      <c r="L152" s="10">
        <f t="shared" si="5"/>
        <v>0.56000000000000005</v>
      </c>
    </row>
    <row r="153" spans="1:12" x14ac:dyDescent="0.25">
      <c r="A153" s="23" t="s">
        <v>1142</v>
      </c>
      <c r="B153" s="17" t="s">
        <v>248</v>
      </c>
      <c r="C153" s="17" t="s">
        <v>1347</v>
      </c>
      <c r="D153" s="45">
        <f>VLOOKUP($B153,'[2]19 CR Data'!$A$6:$V$340,6,FALSE)</f>
        <v>36</v>
      </c>
      <c r="E153" s="45" t="s">
        <v>249</v>
      </c>
      <c r="F153" s="18">
        <f>VLOOKUP($B153,'[2]19 CR Data'!$A$6:$W$340,4,FALSE)</f>
        <v>43830</v>
      </c>
      <c r="G153" s="8">
        <f>VLOOKUP($B153,'[2]19 CR Data'!$A$6:$V$340,7,FALSE)</f>
        <v>13140</v>
      </c>
      <c r="H153" s="8">
        <f>VLOOKUP($B153,'[2]19 CR Data'!$A$6:$V$340,5,FALSE)</f>
        <v>12200</v>
      </c>
      <c r="I153" s="8">
        <f>VLOOKUP($B153,'[2]19 CR Data'!$A$6:$V$340,8,FALSE)</f>
        <v>8091</v>
      </c>
      <c r="J153" s="21">
        <v>1505</v>
      </c>
      <c r="K153" s="9">
        <f t="shared" si="4"/>
        <v>0.92846270928462704</v>
      </c>
      <c r="L153" s="10">
        <f t="shared" si="5"/>
        <v>0.66</v>
      </c>
    </row>
    <row r="154" spans="1:12" x14ac:dyDescent="0.25">
      <c r="A154" s="23" t="s">
        <v>1207</v>
      </c>
      <c r="B154" s="17" t="s">
        <v>384</v>
      </c>
      <c r="C154" s="17" t="s">
        <v>1347</v>
      </c>
      <c r="D154" s="45">
        <f>VLOOKUP($B154,'[2]19 CR Data'!$A$6:$V$340,6,FALSE)</f>
        <v>60</v>
      </c>
      <c r="E154" s="45" t="s">
        <v>385</v>
      </c>
      <c r="F154" s="18">
        <f>VLOOKUP($B154,'[2]19 CR Data'!$A$6:$W$340,4,FALSE)</f>
        <v>43830</v>
      </c>
      <c r="G154" s="8">
        <f>VLOOKUP($B154,'[2]19 CR Data'!$A$6:$V$340,7,FALSE)</f>
        <v>21900</v>
      </c>
      <c r="H154" s="8">
        <f>VLOOKUP($B154,'[2]19 CR Data'!$A$6:$V$340,5,FALSE)</f>
        <v>13360</v>
      </c>
      <c r="I154" s="8">
        <f>VLOOKUP($B154,'[2]19 CR Data'!$A$6:$V$340,8,FALSE)</f>
        <v>9407</v>
      </c>
      <c r="J154" s="25"/>
      <c r="K154" s="9">
        <f t="shared" si="4"/>
        <v>0.61004566210045663</v>
      </c>
      <c r="L154" s="10">
        <f t="shared" si="5"/>
        <v>0.7</v>
      </c>
    </row>
    <row r="155" spans="1:12" x14ac:dyDescent="0.25">
      <c r="A155" s="23" t="s">
        <v>1246</v>
      </c>
      <c r="B155" s="17" t="s">
        <v>462</v>
      </c>
      <c r="C155" s="17" t="s">
        <v>1347</v>
      </c>
      <c r="D155" s="45">
        <f>VLOOKUP($B155,'[2]19 CR Data'!$A$6:$V$340,6,FALSE)</f>
        <v>50</v>
      </c>
      <c r="E155" s="45" t="s">
        <v>463</v>
      </c>
      <c r="F155" s="18">
        <f>VLOOKUP($B155,'[2]19 CR Data'!$A$6:$W$340,4,FALSE)</f>
        <v>43830</v>
      </c>
      <c r="G155" s="8">
        <f>VLOOKUP($B155,'[2]19 CR Data'!$A$6:$V$340,7,FALSE)</f>
        <v>18250</v>
      </c>
      <c r="H155" s="8">
        <f>VLOOKUP($B155,'[2]19 CR Data'!$A$6:$V$340,5,FALSE)</f>
        <v>13401</v>
      </c>
      <c r="I155" s="8">
        <f>VLOOKUP($B155,'[2]19 CR Data'!$A$6:$V$340,8,FALSE)</f>
        <v>3775</v>
      </c>
      <c r="J155" s="21">
        <v>1186</v>
      </c>
      <c r="K155" s="9">
        <f t="shared" si="4"/>
        <v>0.73430136986301375</v>
      </c>
      <c r="L155" s="10">
        <f t="shared" si="5"/>
        <v>0.28000000000000003</v>
      </c>
    </row>
    <row r="156" spans="1:12" x14ac:dyDescent="0.25">
      <c r="A156" s="24" t="s">
        <v>1411</v>
      </c>
      <c r="B156" s="17" t="s">
        <v>151</v>
      </c>
      <c r="C156" s="17" t="s">
        <v>1347</v>
      </c>
      <c r="D156" s="45">
        <f>VLOOKUP($B156,'[2]19 CR Data'!$A$6:$V$340,6,FALSE)</f>
        <v>120</v>
      </c>
      <c r="E156" s="45" t="s">
        <v>1413</v>
      </c>
      <c r="F156" s="18">
        <f>VLOOKUP($B156,'[2]19 CR Data'!$A$6:$W$340,4,FALSE)</f>
        <v>43100</v>
      </c>
      <c r="G156" s="8">
        <f>VLOOKUP($B156,'[2]19 CR Data'!$A$6:$V$340,7,FALSE)</f>
        <v>43800</v>
      </c>
      <c r="H156" s="8">
        <v>38800</v>
      </c>
      <c r="I156" s="8">
        <v>29187</v>
      </c>
      <c r="J156" s="25">
        <v>5100</v>
      </c>
      <c r="K156" s="9">
        <f t="shared" si="4"/>
        <v>0.88584474885844744</v>
      </c>
      <c r="L156" s="10">
        <f t="shared" si="5"/>
        <v>0.75</v>
      </c>
    </row>
    <row r="157" spans="1:12" x14ac:dyDescent="0.25">
      <c r="A157" s="24" t="s">
        <v>1412</v>
      </c>
      <c r="B157" s="17" t="s">
        <v>139</v>
      </c>
      <c r="C157" s="17" t="s">
        <v>1347</v>
      </c>
      <c r="D157" s="45">
        <f>VLOOKUP($B157,'[2]19 CR Data'!$A$6:$V$340,6,FALSE)</f>
        <v>118</v>
      </c>
      <c r="E157" s="45" t="s">
        <v>1414</v>
      </c>
      <c r="F157" s="18">
        <f>VLOOKUP($B157,'[2]19 CR Data'!$A$6:$W$340,4,FALSE)</f>
        <v>43100</v>
      </c>
      <c r="G157" s="8">
        <f>VLOOKUP($B157,'[2]19 CR Data'!$A$6:$V$340,7,FALSE)</f>
        <v>43070</v>
      </c>
      <c r="H157" s="8">
        <v>37746</v>
      </c>
      <c r="I157" s="8">
        <v>28973</v>
      </c>
      <c r="J157" s="25">
        <v>3254</v>
      </c>
      <c r="K157" s="9">
        <f t="shared" si="4"/>
        <v>0.87638727652658466</v>
      </c>
      <c r="L157" s="10">
        <f t="shared" si="5"/>
        <v>0.77</v>
      </c>
    </row>
    <row r="158" spans="1:12" x14ac:dyDescent="0.25">
      <c r="A158" s="23" t="s">
        <v>1239</v>
      </c>
      <c r="B158" s="17" t="s">
        <v>448</v>
      </c>
      <c r="C158" s="17" t="s">
        <v>1347</v>
      </c>
      <c r="D158" s="45">
        <f>VLOOKUP($B158,'[2]19 CR Data'!$A$6:$V$340,6,FALSE)</f>
        <v>61</v>
      </c>
      <c r="E158" s="45" t="s">
        <v>449</v>
      </c>
      <c r="F158" s="18">
        <f>VLOOKUP($B158,'[2]19 CR Data'!$A$6:$W$340,4,FALSE)</f>
        <v>43830</v>
      </c>
      <c r="G158" s="8">
        <f>VLOOKUP($B158,'[2]19 CR Data'!$A$6:$V$340,7,FALSE)</f>
        <v>22265</v>
      </c>
      <c r="H158" s="8">
        <f>VLOOKUP($B158,'[2]19 CR Data'!$A$6:$V$340,5,FALSE)</f>
        <v>15053</v>
      </c>
      <c r="I158" s="8">
        <f>VLOOKUP($B158,'[2]19 CR Data'!$A$6:$V$340,8,FALSE)</f>
        <v>10087</v>
      </c>
      <c r="J158" s="21">
        <v>7597</v>
      </c>
      <c r="K158" s="9">
        <f t="shared" si="4"/>
        <v>0.67608353918706487</v>
      </c>
      <c r="L158" s="10">
        <f t="shared" si="5"/>
        <v>0.67</v>
      </c>
    </row>
    <row r="159" spans="1:12" x14ac:dyDescent="0.25">
      <c r="A159" s="23" t="s">
        <v>1088</v>
      </c>
      <c r="B159" s="17" t="s">
        <v>129</v>
      </c>
      <c r="C159" s="17" t="s">
        <v>1347</v>
      </c>
      <c r="D159" s="45">
        <f>VLOOKUP($B159,'[2]19 CR Data'!$A$6:$V$340,6,FALSE)</f>
        <v>80</v>
      </c>
      <c r="E159" s="45" t="s">
        <v>130</v>
      </c>
      <c r="F159" s="18">
        <f>VLOOKUP($B159,'[2]19 CR Data'!$A$6:$W$340,4,FALSE)</f>
        <v>43830</v>
      </c>
      <c r="G159" s="8">
        <f>VLOOKUP($B159,'[2]19 CR Data'!$A$6:$V$340,7,FALSE)</f>
        <v>29200</v>
      </c>
      <c r="H159" s="8">
        <f>VLOOKUP($B159,'[2]19 CR Data'!$A$6:$V$340,5,FALSE)</f>
        <v>20806</v>
      </c>
      <c r="I159" s="8">
        <f>VLOOKUP($B159,'[2]19 CR Data'!$A$6:$V$340,8,FALSE)</f>
        <v>4869</v>
      </c>
      <c r="J159" s="21">
        <v>5908</v>
      </c>
      <c r="K159" s="9">
        <f t="shared" si="4"/>
        <v>0.71253424657534248</v>
      </c>
      <c r="L159" s="10">
        <f t="shared" si="5"/>
        <v>0.23</v>
      </c>
    </row>
    <row r="160" spans="1:12" x14ac:dyDescent="0.25">
      <c r="A160" s="23" t="s">
        <v>1234</v>
      </c>
      <c r="B160" s="17" t="s">
        <v>438</v>
      </c>
      <c r="C160" s="17" t="s">
        <v>1347</v>
      </c>
      <c r="D160" s="45">
        <f>VLOOKUP($B160,'[2]19 CR Data'!$A$6:$V$340,6,FALSE)</f>
        <v>45</v>
      </c>
      <c r="E160" s="45" t="s">
        <v>439</v>
      </c>
      <c r="F160" s="18">
        <f>VLOOKUP($B160,'[2]19 CR Data'!$A$6:$W$340,4,FALSE)</f>
        <v>43830</v>
      </c>
      <c r="G160" s="8">
        <f>VLOOKUP($B160,'[2]19 CR Data'!$A$6:$V$340,7,FALSE)</f>
        <v>16425</v>
      </c>
      <c r="H160" s="8">
        <f>VLOOKUP($B160,'[2]19 CR Data'!$A$6:$V$340,5,FALSE)</f>
        <v>13311</v>
      </c>
      <c r="I160" s="8">
        <f>VLOOKUP($B160,'[2]19 CR Data'!$A$6:$V$340,8,FALSE)</f>
        <v>10959</v>
      </c>
      <c r="J160" s="21">
        <v>1395</v>
      </c>
      <c r="K160" s="9">
        <f t="shared" si="4"/>
        <v>0.81041095890410964</v>
      </c>
      <c r="L160" s="10">
        <f t="shared" si="5"/>
        <v>0.82</v>
      </c>
    </row>
    <row r="161" spans="1:12" x14ac:dyDescent="0.25">
      <c r="A161" s="23" t="s">
        <v>1311</v>
      </c>
      <c r="B161" s="17" t="s">
        <v>592</v>
      </c>
      <c r="C161" s="17" t="s">
        <v>1347</v>
      </c>
      <c r="D161" s="45">
        <f>VLOOKUP($B161,'[2]19 CR Data'!$A$6:$V$340,6,FALSE)</f>
        <v>45</v>
      </c>
      <c r="E161" s="45" t="s">
        <v>593</v>
      </c>
      <c r="F161" s="18">
        <f>VLOOKUP($B161,'[2]19 CR Data'!$A$6:$W$340,4,FALSE)</f>
        <v>43830</v>
      </c>
      <c r="G161" s="8">
        <f>VLOOKUP($B161,'[2]19 CR Data'!$A$6:$V$340,7,FALSE)</f>
        <v>16425</v>
      </c>
      <c r="H161" s="8">
        <f>VLOOKUP($B161,'[2]19 CR Data'!$A$6:$V$340,5,FALSE)</f>
        <v>12577</v>
      </c>
      <c r="I161" s="8">
        <f>VLOOKUP($B161,'[2]19 CR Data'!$A$6:$V$340,8,FALSE)</f>
        <v>6463</v>
      </c>
      <c r="J161" s="21"/>
      <c r="K161" s="9">
        <f t="shared" si="4"/>
        <v>0.76572298325722987</v>
      </c>
      <c r="L161" s="10">
        <f t="shared" si="5"/>
        <v>0.51</v>
      </c>
    </row>
    <row r="162" spans="1:12" x14ac:dyDescent="0.25">
      <c r="A162" s="23" t="s">
        <v>1368</v>
      </c>
      <c r="B162" s="17" t="s">
        <v>32</v>
      </c>
      <c r="C162" s="17" t="s">
        <v>1347</v>
      </c>
      <c r="D162" s="45">
        <f>VLOOKUP($B162,'[2]19 CR Data'!$A$6:$V$340,6,FALSE)</f>
        <v>42</v>
      </c>
      <c r="E162" s="45" t="s">
        <v>621</v>
      </c>
      <c r="F162" s="18">
        <f>VLOOKUP($B162,'[2]19 CR Data'!$A$6:$W$340,4,FALSE)</f>
        <v>43830</v>
      </c>
      <c r="G162" s="8">
        <f>VLOOKUP($B162,'[2]19 CR Data'!$A$6:$V$340,7,FALSE)</f>
        <v>15330</v>
      </c>
      <c r="H162" s="8">
        <f>VLOOKUP($B162,'[2]19 CR Data'!$A$6:$V$340,5,FALSE)</f>
        <v>13400</v>
      </c>
      <c r="I162" s="8">
        <f>VLOOKUP($B162,'[2]19 CR Data'!$A$6:$V$340,8,FALSE)</f>
        <v>8123</v>
      </c>
      <c r="J162" s="21">
        <v>2182</v>
      </c>
      <c r="K162" s="9">
        <f t="shared" si="4"/>
        <v>0.87410306588388775</v>
      </c>
      <c r="L162" s="10">
        <f t="shared" si="5"/>
        <v>0.61</v>
      </c>
    </row>
    <row r="163" spans="1:12" x14ac:dyDescent="0.25">
      <c r="A163" s="23" t="s">
        <v>1067</v>
      </c>
      <c r="B163" s="17" t="s">
        <v>86</v>
      </c>
      <c r="C163" s="17" t="s">
        <v>1347</v>
      </c>
      <c r="D163" s="45">
        <f>VLOOKUP($B163,'[2]19 CR Data'!$A$6:$V$340,6,FALSE)</f>
        <v>134</v>
      </c>
      <c r="E163" s="45" t="s">
        <v>87</v>
      </c>
      <c r="F163" s="18">
        <f>VLOOKUP($B163,'[2]19 CR Data'!$A$6:$W$340,4,FALSE)</f>
        <v>43830</v>
      </c>
      <c r="G163" s="8">
        <f>VLOOKUP($B163,'[2]19 CR Data'!$A$6:$V$340,7,FALSE)</f>
        <v>48910</v>
      </c>
      <c r="H163" s="8">
        <f>VLOOKUP($B163,'[2]19 CR Data'!$A$6:$V$340,5,FALSE)</f>
        <v>42933</v>
      </c>
      <c r="I163" s="8">
        <f>VLOOKUP($B163,'[2]19 CR Data'!$A$6:$V$340,8,FALSE)</f>
        <v>18782</v>
      </c>
      <c r="J163" s="21">
        <v>4502</v>
      </c>
      <c r="K163" s="9">
        <f t="shared" si="4"/>
        <v>0.87779595174810876</v>
      </c>
      <c r="L163" s="10">
        <f t="shared" si="5"/>
        <v>0.44</v>
      </c>
    </row>
    <row r="164" spans="1:12" x14ac:dyDescent="0.25">
      <c r="A164" s="23" t="s">
        <v>1065</v>
      </c>
      <c r="B164" s="17" t="s">
        <v>82</v>
      </c>
      <c r="C164" s="17" t="s">
        <v>1347</v>
      </c>
      <c r="D164" s="45">
        <f>VLOOKUP($B164,'[2]19 CR Data'!$A$6:$V$340,6,FALSE)</f>
        <v>45</v>
      </c>
      <c r="E164" s="45" t="s">
        <v>83</v>
      </c>
      <c r="F164" s="18">
        <f>VLOOKUP($B164,'[2]19 CR Data'!$A$6:$W$340,4,FALSE)</f>
        <v>43830</v>
      </c>
      <c r="G164" s="8">
        <f>VLOOKUP($B164,'[2]19 CR Data'!$A$6:$V$340,7,FALSE)</f>
        <v>16425</v>
      </c>
      <c r="H164" s="8">
        <f>VLOOKUP($B164,'[2]19 CR Data'!$A$6:$V$340,5,FALSE)</f>
        <v>12332</v>
      </c>
      <c r="I164" s="8">
        <f>VLOOKUP($B164,'[2]19 CR Data'!$A$6:$V$340,8,FALSE)</f>
        <v>6635</v>
      </c>
      <c r="J164" s="21">
        <v>1770</v>
      </c>
      <c r="K164" s="9">
        <f t="shared" si="4"/>
        <v>0.75080669710806702</v>
      </c>
      <c r="L164" s="10">
        <f t="shared" si="5"/>
        <v>0.54</v>
      </c>
    </row>
    <row r="165" spans="1:12" x14ac:dyDescent="0.25">
      <c r="A165" s="23" t="s">
        <v>1078</v>
      </c>
      <c r="B165" s="17" t="s">
        <v>109</v>
      </c>
      <c r="C165" s="17" t="s">
        <v>1347</v>
      </c>
      <c r="D165" s="45">
        <f>VLOOKUP($B165,'[2]19 CR Data'!$A$6:$V$340,6,FALSE)</f>
        <v>45</v>
      </c>
      <c r="E165" s="45" t="s">
        <v>110</v>
      </c>
      <c r="F165" s="18">
        <f>VLOOKUP($B165,'[2]19 CR Data'!$A$6:$W$340,4,FALSE)</f>
        <v>43830</v>
      </c>
      <c r="G165" s="8">
        <f>VLOOKUP($B165,'[2]19 CR Data'!$A$6:$V$340,7,FALSE)</f>
        <v>16425</v>
      </c>
      <c r="H165" s="8">
        <f>VLOOKUP($B165,'[2]19 CR Data'!$A$6:$V$340,5,FALSE)</f>
        <v>8350</v>
      </c>
      <c r="I165" s="8">
        <f>VLOOKUP($B165,'[2]19 CR Data'!$A$6:$V$340,8,FALSE)</f>
        <v>5219</v>
      </c>
      <c r="J165" s="21">
        <v>941</v>
      </c>
      <c r="K165" s="9">
        <f t="shared" si="4"/>
        <v>0.50837138508371382</v>
      </c>
      <c r="L165" s="10">
        <f t="shared" si="5"/>
        <v>0.63</v>
      </c>
    </row>
    <row r="166" spans="1:12" x14ac:dyDescent="0.25">
      <c r="A166" s="23" t="s">
        <v>1128</v>
      </c>
      <c r="B166" s="17" t="s">
        <v>216</v>
      </c>
      <c r="C166" s="17" t="s">
        <v>1347</v>
      </c>
      <c r="D166" s="45">
        <f>VLOOKUP($B166,'[2]19 CR Data'!$A$6:$V$340,6,FALSE)</f>
        <v>40</v>
      </c>
      <c r="E166" s="45" t="s">
        <v>217</v>
      </c>
      <c r="F166" s="18">
        <f>VLOOKUP($B166,'[2]19 CR Data'!$A$6:$W$340,4,FALSE)</f>
        <v>43830</v>
      </c>
      <c r="G166" s="8">
        <f>VLOOKUP($B166,'[2]19 CR Data'!$A$6:$V$340,7,FALSE)</f>
        <v>14600</v>
      </c>
      <c r="H166" s="8">
        <f>VLOOKUP($B166,'[2]19 CR Data'!$A$6:$V$340,5,FALSE)</f>
        <v>9203</v>
      </c>
      <c r="I166" s="8">
        <f>VLOOKUP($B166,'[2]19 CR Data'!$A$6:$V$340,8,FALSE)</f>
        <v>6755</v>
      </c>
      <c r="J166" s="21">
        <v>869</v>
      </c>
      <c r="K166" s="9">
        <f t="shared" si="4"/>
        <v>0.63034246575342467</v>
      </c>
      <c r="L166" s="10">
        <f t="shared" si="5"/>
        <v>0.73</v>
      </c>
    </row>
    <row r="167" spans="1:12" x14ac:dyDescent="0.25">
      <c r="A167" s="23" t="s">
        <v>1170</v>
      </c>
      <c r="B167" s="17" t="s">
        <v>308</v>
      </c>
      <c r="C167" s="17" t="s">
        <v>1347</v>
      </c>
      <c r="D167" s="45">
        <f>VLOOKUP($B167,'[2]19 CR Data'!$A$6:$V$340,6,FALSE)</f>
        <v>45</v>
      </c>
      <c r="E167" s="45" t="s">
        <v>309</v>
      </c>
      <c r="F167" s="18">
        <f>VLOOKUP($B167,'[2]19 CR Data'!$A$6:$W$340,4,FALSE)</f>
        <v>43830</v>
      </c>
      <c r="G167" s="8">
        <f>VLOOKUP($B167,'[2]19 CR Data'!$A$6:$V$340,7,FALSE)</f>
        <v>16425</v>
      </c>
      <c r="H167" s="8">
        <f>VLOOKUP($B167,'[2]19 CR Data'!$A$6:$V$340,5,FALSE)</f>
        <v>12622</v>
      </c>
      <c r="I167" s="8">
        <f>VLOOKUP($B167,'[2]19 CR Data'!$A$6:$V$340,8,FALSE)</f>
        <v>5911</v>
      </c>
      <c r="J167" s="21">
        <v>1722</v>
      </c>
      <c r="K167" s="9">
        <f t="shared" si="4"/>
        <v>0.76846270928462712</v>
      </c>
      <c r="L167" s="10">
        <f t="shared" si="5"/>
        <v>0.47</v>
      </c>
    </row>
    <row r="168" spans="1:12" x14ac:dyDescent="0.25">
      <c r="A168" s="23" t="s">
        <v>1154</v>
      </c>
      <c r="B168" s="17" t="s">
        <v>276</v>
      </c>
      <c r="C168" s="17" t="s">
        <v>1347</v>
      </c>
      <c r="D168" s="45">
        <f>VLOOKUP($B168,'[2]19 CR Data'!$A$6:$V$340,6,FALSE)</f>
        <v>74</v>
      </c>
      <c r="E168" s="45" t="s">
        <v>277</v>
      </c>
      <c r="F168" s="18">
        <f>VLOOKUP($B168,'[2]19 CR Data'!$A$6:$W$340,4,FALSE)</f>
        <v>43830</v>
      </c>
      <c r="G168" s="8">
        <f>VLOOKUP($B168,'[2]19 CR Data'!$A$6:$V$340,7,FALSE)</f>
        <v>27010</v>
      </c>
      <c r="H168" s="8">
        <f>VLOOKUP($B168,'[2]19 CR Data'!$A$6:$V$340,5,FALSE)</f>
        <v>24724</v>
      </c>
      <c r="I168" s="8">
        <f>VLOOKUP($B168,'[2]19 CR Data'!$A$6:$V$340,8,FALSE)</f>
        <v>13352</v>
      </c>
      <c r="J168" s="21">
        <v>1457</v>
      </c>
      <c r="K168" s="9">
        <f t="shared" si="4"/>
        <v>0.91536467974824143</v>
      </c>
      <c r="L168" s="10">
        <f t="shared" si="5"/>
        <v>0.54</v>
      </c>
    </row>
    <row r="169" spans="1:12" x14ac:dyDescent="0.25">
      <c r="A169" s="23" t="s">
        <v>1109</v>
      </c>
      <c r="B169" s="17" t="s">
        <v>177</v>
      </c>
      <c r="C169" s="17" t="s">
        <v>1347</v>
      </c>
      <c r="D169" s="45">
        <f>VLOOKUP($B169,'[2]19 CR Data'!$A$6:$V$340,6,FALSE)</f>
        <v>61</v>
      </c>
      <c r="E169" s="45" t="s">
        <v>178</v>
      </c>
      <c r="F169" s="18">
        <f>VLOOKUP($B169,'[2]19 CR Data'!$A$6:$W$340,4,FALSE)</f>
        <v>43830</v>
      </c>
      <c r="G169" s="8">
        <f>VLOOKUP($B169,'[2]19 CR Data'!$A$6:$V$340,7,FALSE)</f>
        <v>22265</v>
      </c>
      <c r="H169" s="8">
        <f>VLOOKUP($B169,'[2]19 CR Data'!$A$6:$V$340,5,FALSE)</f>
        <v>18912</v>
      </c>
      <c r="I169" s="8">
        <f>VLOOKUP($B169,'[2]19 CR Data'!$A$6:$V$340,8,FALSE)</f>
        <v>10684</v>
      </c>
      <c r="J169" s="21">
        <v>1936</v>
      </c>
      <c r="K169" s="9">
        <f t="shared" si="4"/>
        <v>0.84940489557601617</v>
      </c>
      <c r="L169" s="10">
        <f t="shared" si="5"/>
        <v>0.56000000000000005</v>
      </c>
    </row>
    <row r="170" spans="1:12" x14ac:dyDescent="0.25">
      <c r="A170" s="23" t="s">
        <v>1114</v>
      </c>
      <c r="B170" s="17" t="s">
        <v>187</v>
      </c>
      <c r="C170" s="17" t="s">
        <v>1347</v>
      </c>
      <c r="D170" s="45">
        <f>VLOOKUP($B170,'[2]19 CR Data'!$A$6:$V$340,6,FALSE)</f>
        <v>65</v>
      </c>
      <c r="E170" s="45" t="s">
        <v>188</v>
      </c>
      <c r="F170" s="18">
        <f>VLOOKUP($B170,'[2]19 CR Data'!$A$6:$W$340,4,FALSE)</f>
        <v>43830</v>
      </c>
      <c r="G170" s="8">
        <f>VLOOKUP($B170,'[2]19 CR Data'!$A$6:$V$340,7,FALSE)</f>
        <v>23725</v>
      </c>
      <c r="H170" s="8">
        <f>VLOOKUP($B170,'[2]19 CR Data'!$A$6:$V$340,5,FALSE)</f>
        <v>19320</v>
      </c>
      <c r="I170" s="8">
        <f>VLOOKUP($B170,'[2]19 CR Data'!$A$6:$V$340,8,FALSE)</f>
        <v>11689</v>
      </c>
      <c r="J170" s="21">
        <v>1600</v>
      </c>
      <c r="K170" s="9">
        <f t="shared" si="4"/>
        <v>0.81433087460484721</v>
      </c>
      <c r="L170" s="10">
        <f t="shared" si="5"/>
        <v>0.61</v>
      </c>
    </row>
    <row r="171" spans="1:12" x14ac:dyDescent="0.25">
      <c r="A171" s="23" t="s">
        <v>1191</v>
      </c>
      <c r="B171" s="17" t="s">
        <v>350</v>
      </c>
      <c r="C171" s="17" t="s">
        <v>1347</v>
      </c>
      <c r="D171" s="45">
        <f>VLOOKUP($B171,'[2]19 CR Data'!$A$6:$V$340,6,FALSE)</f>
        <v>82</v>
      </c>
      <c r="E171" s="45" t="s">
        <v>351</v>
      </c>
      <c r="F171" s="18">
        <f>VLOOKUP($B171,'[2]19 CR Data'!$A$6:$W$340,4,FALSE)</f>
        <v>43830</v>
      </c>
      <c r="G171" s="8">
        <f>VLOOKUP($B171,'[2]19 CR Data'!$A$6:$V$340,7,FALSE)</f>
        <v>29930</v>
      </c>
      <c r="H171" s="8">
        <f>VLOOKUP($B171,'[2]19 CR Data'!$A$6:$V$340,5,FALSE)</f>
        <v>23697</v>
      </c>
      <c r="I171" s="8">
        <f>VLOOKUP($B171,'[2]19 CR Data'!$A$6:$V$340,8,FALSE)</f>
        <v>19320</v>
      </c>
      <c r="J171" s="21">
        <v>313</v>
      </c>
      <c r="K171" s="9">
        <f t="shared" si="4"/>
        <v>0.79174741062479115</v>
      </c>
      <c r="L171" s="10">
        <f t="shared" si="5"/>
        <v>0.82</v>
      </c>
    </row>
    <row r="172" spans="1:12" x14ac:dyDescent="0.25">
      <c r="A172" s="23" t="s">
        <v>1115</v>
      </c>
      <c r="B172" s="17" t="s">
        <v>189</v>
      </c>
      <c r="C172" s="17" t="s">
        <v>1347</v>
      </c>
      <c r="D172" s="45">
        <f>VLOOKUP($B172,'[2]19 CR Data'!$A$6:$V$340,6,FALSE)</f>
        <v>40</v>
      </c>
      <c r="E172" s="45" t="s">
        <v>190</v>
      </c>
      <c r="F172" s="18">
        <f>VLOOKUP($B172,'[2]19 CR Data'!$A$6:$W$340,4,FALSE)</f>
        <v>43830</v>
      </c>
      <c r="G172" s="8">
        <f>VLOOKUP($B172,'[2]19 CR Data'!$A$6:$V$340,7,FALSE)</f>
        <v>14600</v>
      </c>
      <c r="H172" s="8">
        <f>VLOOKUP($B172,'[2]19 CR Data'!$A$6:$V$340,5,FALSE)</f>
        <v>8105</v>
      </c>
      <c r="I172" s="8">
        <f>VLOOKUP($B172,'[2]19 CR Data'!$A$6:$V$340,8,FALSE)</f>
        <v>5040</v>
      </c>
      <c r="J172" s="21">
        <v>968</v>
      </c>
      <c r="K172" s="9">
        <f t="shared" si="4"/>
        <v>0.55513698630136987</v>
      </c>
      <c r="L172" s="10">
        <f t="shared" si="5"/>
        <v>0.62</v>
      </c>
    </row>
    <row r="173" spans="1:12" x14ac:dyDescent="0.25">
      <c r="A173" s="23" t="s">
        <v>1084</v>
      </c>
      <c r="B173" s="17" t="s">
        <v>121</v>
      </c>
      <c r="C173" s="17" t="s">
        <v>1347</v>
      </c>
      <c r="D173" s="45">
        <f>VLOOKUP($B173,'[2]19 CR Data'!$A$6:$V$340,6,FALSE)</f>
        <v>60</v>
      </c>
      <c r="E173" s="45" t="s">
        <v>122</v>
      </c>
      <c r="F173" s="18">
        <f>VLOOKUP($B173,'[2]19 CR Data'!$A$6:$W$340,4,FALSE)</f>
        <v>43830</v>
      </c>
      <c r="G173" s="8">
        <f>VLOOKUP($B173,'[2]19 CR Data'!$A$6:$V$340,7,FALSE)</f>
        <v>21900</v>
      </c>
      <c r="H173" s="8">
        <f>VLOOKUP($B173,'[2]19 CR Data'!$A$6:$V$340,5,FALSE)</f>
        <v>17524</v>
      </c>
      <c r="I173" s="8">
        <f>VLOOKUP($B173,'[2]19 CR Data'!$A$6:$V$340,8,FALSE)</f>
        <v>6684</v>
      </c>
      <c r="J173" s="21">
        <v>380</v>
      </c>
      <c r="K173" s="9">
        <f t="shared" si="4"/>
        <v>0.80018264840182651</v>
      </c>
      <c r="L173" s="10">
        <f t="shared" si="5"/>
        <v>0.38</v>
      </c>
    </row>
    <row r="174" spans="1:12" x14ac:dyDescent="0.25">
      <c r="A174" s="23" t="s">
        <v>1059</v>
      </c>
      <c r="B174" s="17" t="s">
        <v>71</v>
      </c>
      <c r="C174" s="17" t="s">
        <v>1347</v>
      </c>
      <c r="D174" s="45">
        <f>VLOOKUP($B174,'[2]19 CR Data'!$A$6:$V$340,6,FALSE)</f>
        <v>62</v>
      </c>
      <c r="E174" s="45" t="s">
        <v>72</v>
      </c>
      <c r="F174" s="18">
        <f>VLOOKUP($B174,'[2]19 CR Data'!$A$6:$W$340,4,FALSE)</f>
        <v>43830</v>
      </c>
      <c r="G174" s="8">
        <f>VLOOKUP($B174,'[2]19 CR Data'!$A$6:$V$340,7,FALSE)</f>
        <v>22630</v>
      </c>
      <c r="H174" s="8">
        <f>VLOOKUP($B174,'[2]19 CR Data'!$A$6:$V$340,5,FALSE)</f>
        <v>17408</v>
      </c>
      <c r="I174" s="8">
        <f>VLOOKUP($B174,'[2]19 CR Data'!$A$6:$V$340,8,FALSE)</f>
        <v>9637</v>
      </c>
      <c r="J174" s="21">
        <v>1841</v>
      </c>
      <c r="K174" s="9">
        <f t="shared" si="4"/>
        <v>0.7692443658859921</v>
      </c>
      <c r="L174" s="10">
        <f t="shared" si="5"/>
        <v>0.55000000000000004</v>
      </c>
    </row>
    <row r="175" spans="1:12" x14ac:dyDescent="0.25">
      <c r="A175" s="23" t="s">
        <v>1176</v>
      </c>
      <c r="B175" s="17" t="s">
        <v>320</v>
      </c>
      <c r="C175" s="17" t="s">
        <v>1347</v>
      </c>
      <c r="D175" s="45">
        <f>VLOOKUP($B175,'[2]19 CR Data'!$A$6:$V$340,6,FALSE)</f>
        <v>45</v>
      </c>
      <c r="E175" s="45" t="s">
        <v>321</v>
      </c>
      <c r="F175" s="18">
        <f>VLOOKUP($B175,'[2]19 CR Data'!$A$6:$W$340,4,FALSE)</f>
        <v>43830</v>
      </c>
      <c r="G175" s="8">
        <f>VLOOKUP($B175,'[2]19 CR Data'!$A$6:$V$340,7,FALSE)</f>
        <v>16425</v>
      </c>
      <c r="H175" s="8">
        <f>VLOOKUP($B175,'[2]19 CR Data'!$A$6:$V$340,5,FALSE)</f>
        <v>14893</v>
      </c>
      <c r="I175" s="8">
        <f>VLOOKUP($B175,'[2]19 CR Data'!$A$6:$V$340,8,FALSE)</f>
        <v>11036</v>
      </c>
      <c r="J175" s="21">
        <v>1170</v>
      </c>
      <c r="K175" s="9">
        <f t="shared" si="4"/>
        <v>0.90672754946727552</v>
      </c>
      <c r="L175" s="10">
        <f t="shared" si="5"/>
        <v>0.74</v>
      </c>
    </row>
    <row r="176" spans="1:12" x14ac:dyDescent="0.25">
      <c r="A176" s="23" t="s">
        <v>1102</v>
      </c>
      <c r="B176" s="17" t="s">
        <v>159</v>
      </c>
      <c r="C176" s="17" t="s">
        <v>1347</v>
      </c>
      <c r="D176" s="45">
        <f>VLOOKUP($B176,'[2]19 CR Data'!$A$6:$V$340,6,FALSE)</f>
        <v>50</v>
      </c>
      <c r="E176" s="45" t="s">
        <v>160</v>
      </c>
      <c r="F176" s="18">
        <f>VLOOKUP($B176,'[2]19 CR Data'!$A$6:$W$340,4,FALSE)</f>
        <v>43830</v>
      </c>
      <c r="G176" s="8">
        <f>VLOOKUP($B176,'[2]19 CR Data'!$A$6:$V$340,7,FALSE)</f>
        <v>18250</v>
      </c>
      <c r="H176" s="8">
        <f>VLOOKUP($B176,'[2]19 CR Data'!$A$6:$V$340,5,FALSE)</f>
        <v>14560</v>
      </c>
      <c r="I176" s="8">
        <f>VLOOKUP($B176,'[2]19 CR Data'!$A$6:$V$340,8,FALSE)</f>
        <v>9615</v>
      </c>
      <c r="J176" s="21">
        <v>1613</v>
      </c>
      <c r="K176" s="9">
        <f t="shared" si="4"/>
        <v>0.7978082191780822</v>
      </c>
      <c r="L176" s="10">
        <f t="shared" si="5"/>
        <v>0.66</v>
      </c>
    </row>
    <row r="177" spans="1:12" x14ac:dyDescent="0.25">
      <c r="A177" s="23" t="s">
        <v>1157</v>
      </c>
      <c r="B177" s="17" t="s">
        <v>282</v>
      </c>
      <c r="C177" s="17" t="s">
        <v>1347</v>
      </c>
      <c r="D177" s="45">
        <f>VLOOKUP($B177,'[2]19 CR Data'!$A$6:$V$340,6,FALSE)</f>
        <v>70</v>
      </c>
      <c r="E177" s="45" t="s">
        <v>283</v>
      </c>
      <c r="F177" s="18">
        <f>VLOOKUP($B177,'[2]19 CR Data'!$A$6:$W$340,4,FALSE)</f>
        <v>43830</v>
      </c>
      <c r="G177" s="8">
        <f>VLOOKUP($B177,'[2]19 CR Data'!$A$6:$V$340,7,FALSE)</f>
        <v>25550</v>
      </c>
      <c r="H177" s="8">
        <f>VLOOKUP($B177,'[2]19 CR Data'!$A$6:$V$340,5,FALSE)</f>
        <v>16517</v>
      </c>
      <c r="I177" s="8">
        <f>VLOOKUP($B177,'[2]19 CR Data'!$A$6:$V$340,8,FALSE)</f>
        <v>9578</v>
      </c>
      <c r="J177" s="21">
        <v>1061</v>
      </c>
      <c r="K177" s="9">
        <f t="shared" si="4"/>
        <v>0.64645792563600779</v>
      </c>
      <c r="L177" s="10">
        <f t="shared" si="5"/>
        <v>0.57999999999999996</v>
      </c>
    </row>
    <row r="178" spans="1:12" x14ac:dyDescent="0.25">
      <c r="A178" s="23" t="s">
        <v>1171</v>
      </c>
      <c r="B178" s="17" t="s">
        <v>310</v>
      </c>
      <c r="C178" s="17" t="s">
        <v>1347</v>
      </c>
      <c r="D178" s="45">
        <f>VLOOKUP($B178,'[2]19 CR Data'!$A$6:$V$340,6,FALSE)</f>
        <v>42</v>
      </c>
      <c r="E178" s="45" t="s">
        <v>311</v>
      </c>
      <c r="F178" s="18">
        <f>VLOOKUP($B178,'[2]19 CR Data'!$A$6:$W$340,4,FALSE)</f>
        <v>43830</v>
      </c>
      <c r="G178" s="8">
        <f>VLOOKUP($B178,'[2]19 CR Data'!$A$6:$V$340,7,FALSE)</f>
        <v>15330</v>
      </c>
      <c r="H178" s="8">
        <f>VLOOKUP($B178,'[2]19 CR Data'!$A$6:$V$340,5,FALSE)</f>
        <v>10327</v>
      </c>
      <c r="I178" s="8">
        <f>VLOOKUP($B178,'[2]19 CR Data'!$A$6:$V$340,8,FALSE)</f>
        <v>4276</v>
      </c>
      <c r="J178" s="21">
        <v>321</v>
      </c>
      <c r="K178" s="9">
        <f t="shared" si="4"/>
        <v>0.67364644487932157</v>
      </c>
      <c r="L178" s="10">
        <f t="shared" si="5"/>
        <v>0.41</v>
      </c>
    </row>
    <row r="179" spans="1:12" x14ac:dyDescent="0.25">
      <c r="A179" s="23" t="s">
        <v>1077</v>
      </c>
      <c r="B179" s="17" t="s">
        <v>107</v>
      </c>
      <c r="C179" s="17" t="s">
        <v>1347</v>
      </c>
      <c r="D179" s="45">
        <f>VLOOKUP($B179,'[2]19 CR Data'!$A$6:$V$340,6,FALSE)</f>
        <v>45</v>
      </c>
      <c r="E179" s="45" t="s">
        <v>108</v>
      </c>
      <c r="F179" s="18">
        <f>VLOOKUP($B179,'[2]19 CR Data'!$A$6:$W$340,4,FALSE)</f>
        <v>43830</v>
      </c>
      <c r="G179" s="8">
        <f>VLOOKUP($B179,'[2]19 CR Data'!$A$6:$V$340,7,FALSE)</f>
        <v>16425</v>
      </c>
      <c r="H179" s="8">
        <f>VLOOKUP($B179,'[2]19 CR Data'!$A$6:$V$340,5,FALSE)</f>
        <v>16097</v>
      </c>
      <c r="I179" s="8">
        <f>VLOOKUP($B179,'[2]19 CR Data'!$A$6:$V$340,8,FALSE)</f>
        <v>5673</v>
      </c>
      <c r="J179" s="21">
        <v>1523</v>
      </c>
      <c r="K179" s="9">
        <f t="shared" si="4"/>
        <v>0.98003044140030438</v>
      </c>
      <c r="L179" s="10">
        <f t="shared" si="5"/>
        <v>0.35</v>
      </c>
    </row>
    <row r="180" spans="1:12" x14ac:dyDescent="0.25">
      <c r="A180" s="23" t="s">
        <v>1371</v>
      </c>
      <c r="B180" s="17" t="s">
        <v>1369</v>
      </c>
      <c r="C180" s="17" t="s">
        <v>1347</v>
      </c>
      <c r="D180" s="45">
        <v>93</v>
      </c>
      <c r="E180" s="45" t="s">
        <v>1370</v>
      </c>
      <c r="F180" s="18">
        <v>43830</v>
      </c>
      <c r="G180" s="8">
        <v>33945</v>
      </c>
      <c r="H180" s="8">
        <v>27206</v>
      </c>
      <c r="I180" s="8">
        <v>25676</v>
      </c>
      <c r="J180" s="21">
        <v>139</v>
      </c>
      <c r="K180" s="9">
        <f t="shared" si="4"/>
        <v>0.80147297098247161</v>
      </c>
      <c r="L180" s="10">
        <f t="shared" si="5"/>
        <v>0.94</v>
      </c>
    </row>
    <row r="181" spans="1:12" x14ac:dyDescent="0.25">
      <c r="A181" s="23" t="s">
        <v>1050</v>
      </c>
      <c r="B181" s="17" t="s">
        <v>53</v>
      </c>
      <c r="C181" s="17" t="s">
        <v>1347</v>
      </c>
      <c r="D181" s="45">
        <f>VLOOKUP($B181,'[2]19 CR Data'!$A$6:$V$340,6,FALSE)</f>
        <v>45</v>
      </c>
      <c r="E181" s="45" t="s">
        <v>54</v>
      </c>
      <c r="F181" s="18">
        <f>VLOOKUP($B181,'[2]19 CR Data'!$A$6:$W$340,4,FALSE)</f>
        <v>43830</v>
      </c>
      <c r="G181" s="8">
        <f>VLOOKUP($B181,'[2]19 CR Data'!$A$6:$V$340,7,FALSE)</f>
        <v>16425</v>
      </c>
      <c r="H181" s="8">
        <f>VLOOKUP($B181,'[2]19 CR Data'!$A$6:$V$340,5,FALSE)</f>
        <v>15518</v>
      </c>
      <c r="I181" s="8">
        <f>VLOOKUP($B181,'[2]19 CR Data'!$A$6:$V$340,8,FALSE)</f>
        <v>8751</v>
      </c>
      <c r="J181" s="21">
        <v>1377</v>
      </c>
      <c r="K181" s="9">
        <f t="shared" si="4"/>
        <v>0.94477929984779296</v>
      </c>
      <c r="L181" s="10">
        <f t="shared" si="5"/>
        <v>0.56000000000000005</v>
      </c>
    </row>
    <row r="182" spans="1:12" x14ac:dyDescent="0.25">
      <c r="A182" s="23" t="s">
        <v>1053</v>
      </c>
      <c r="B182" s="17" t="s">
        <v>59</v>
      </c>
      <c r="C182" s="17" t="s">
        <v>1347</v>
      </c>
      <c r="D182" s="45">
        <f>VLOOKUP($B182,'[2]19 CR Data'!$A$6:$V$340,6,FALSE)</f>
        <v>75</v>
      </c>
      <c r="E182" s="45" t="s">
        <v>60</v>
      </c>
      <c r="F182" s="18">
        <f>VLOOKUP($B182,'[2]19 CR Data'!$A$6:$W$340,4,FALSE)</f>
        <v>43830</v>
      </c>
      <c r="G182" s="8">
        <f>VLOOKUP($B182,'[2]19 CR Data'!$A$6:$V$340,7,FALSE)</f>
        <v>27375</v>
      </c>
      <c r="H182" s="8">
        <f>VLOOKUP($B182,'[2]19 CR Data'!$A$6:$V$340,5,FALSE)</f>
        <v>19351</v>
      </c>
      <c r="I182" s="8">
        <f>VLOOKUP($B182,'[2]19 CR Data'!$A$6:$V$340,8,FALSE)</f>
        <v>15859</v>
      </c>
      <c r="J182" s="21">
        <v>851</v>
      </c>
      <c r="K182" s="9">
        <f t="shared" si="4"/>
        <v>0.70688584474885841</v>
      </c>
      <c r="L182" s="10">
        <f t="shared" si="5"/>
        <v>0.82</v>
      </c>
    </row>
    <row r="183" spans="1:12" x14ac:dyDescent="0.25">
      <c r="A183" s="23" t="s">
        <v>1047</v>
      </c>
      <c r="B183" s="17" t="s">
        <v>45</v>
      </c>
      <c r="C183" s="17" t="s">
        <v>1347</v>
      </c>
      <c r="D183" s="45">
        <f>VLOOKUP($B183,'[2]19 CR Data'!$A$6:$V$340,6,FALSE)</f>
        <v>55</v>
      </c>
      <c r="E183" s="45" t="s">
        <v>46</v>
      </c>
      <c r="F183" s="18">
        <f>VLOOKUP($B183,'[2]19 CR Data'!$A$6:$W$340,4,FALSE)</f>
        <v>43830</v>
      </c>
      <c r="G183" s="8">
        <f>VLOOKUP($B183,'[2]19 CR Data'!$A$6:$V$340,7,FALSE)</f>
        <v>20075</v>
      </c>
      <c r="H183" s="8">
        <f>VLOOKUP($B183,'[2]19 CR Data'!$A$6:$V$340,5,FALSE)</f>
        <v>15854</v>
      </c>
      <c r="I183" s="8">
        <f>VLOOKUP($B183,'[2]19 CR Data'!$A$6:$V$340,8,FALSE)</f>
        <v>13482</v>
      </c>
      <c r="J183" s="21">
        <v>370</v>
      </c>
      <c r="K183" s="9">
        <f t="shared" si="4"/>
        <v>0.78973848069738484</v>
      </c>
      <c r="L183" s="10">
        <f t="shared" si="5"/>
        <v>0.85</v>
      </c>
    </row>
    <row r="184" spans="1:12" x14ac:dyDescent="0.25">
      <c r="A184" s="23" t="s">
        <v>1160</v>
      </c>
      <c r="B184" s="17" t="s">
        <v>288</v>
      </c>
      <c r="C184" s="17" t="s">
        <v>1347</v>
      </c>
      <c r="D184" s="45">
        <f>VLOOKUP($B184,'[2]19 CR Data'!$A$6:$V$340,6,FALSE)</f>
        <v>110</v>
      </c>
      <c r="E184" s="45" t="s">
        <v>289</v>
      </c>
      <c r="F184" s="18">
        <f>VLOOKUP($B184,'[2]19 CR Data'!$A$6:$W$340,4,FALSE)</f>
        <v>43830</v>
      </c>
      <c r="G184" s="8">
        <f>VLOOKUP($B184,'[2]19 CR Data'!$A$6:$V$340,7,FALSE)</f>
        <v>40150</v>
      </c>
      <c r="H184" s="8">
        <f>VLOOKUP($B184,'[2]19 CR Data'!$A$6:$V$340,5,FALSE)</f>
        <v>36621</v>
      </c>
      <c r="I184" s="8">
        <f>VLOOKUP($B184,'[2]19 CR Data'!$A$6:$V$340,8,FALSE)</f>
        <v>19623</v>
      </c>
      <c r="J184" s="21">
        <v>2855</v>
      </c>
      <c r="K184" s="9">
        <f t="shared" si="4"/>
        <v>0.91210460772104607</v>
      </c>
      <c r="L184" s="10">
        <f t="shared" si="5"/>
        <v>0.54</v>
      </c>
    </row>
    <row r="185" spans="1:12" x14ac:dyDescent="0.25">
      <c r="A185" s="23" t="s">
        <v>1055</v>
      </c>
      <c r="B185" s="17" t="s">
        <v>63</v>
      </c>
      <c r="C185" s="17" t="s">
        <v>1347</v>
      </c>
      <c r="D185" s="45">
        <f>VLOOKUP($B185,'[2]19 CR Data'!$A$6:$V$340,6,FALSE)</f>
        <v>106</v>
      </c>
      <c r="E185" s="45" t="s">
        <v>64</v>
      </c>
      <c r="F185" s="18">
        <f>VLOOKUP($B185,'[2]19 CR Data'!$A$6:$W$340,4,FALSE)</f>
        <v>43830</v>
      </c>
      <c r="G185" s="8">
        <f>VLOOKUP($B185,'[2]19 CR Data'!$A$6:$V$340,7,FALSE)</f>
        <v>38690</v>
      </c>
      <c r="H185" s="8">
        <f>VLOOKUP($B185,'[2]19 CR Data'!$A$6:$V$340,5,FALSE)</f>
        <v>31121</v>
      </c>
      <c r="I185" s="8">
        <f>VLOOKUP($B185,'[2]19 CR Data'!$A$6:$V$340,8,FALSE)</f>
        <v>26988</v>
      </c>
      <c r="J185" s="21">
        <v>1417</v>
      </c>
      <c r="K185" s="9">
        <f t="shared" si="4"/>
        <v>0.80436805376066167</v>
      </c>
      <c r="L185" s="10">
        <f t="shared" si="5"/>
        <v>0.87</v>
      </c>
    </row>
    <row r="186" spans="1:12" x14ac:dyDescent="0.25">
      <c r="A186" s="23" t="s">
        <v>1372</v>
      </c>
      <c r="B186" s="17" t="s">
        <v>644</v>
      </c>
      <c r="C186" s="17" t="s">
        <v>1347</v>
      </c>
      <c r="D186" s="45">
        <f>VLOOKUP($B186,'[2]19 CR Data'!$A$6:$V$340,6,FALSE)</f>
        <v>45</v>
      </c>
      <c r="E186" s="45" t="s">
        <v>273</v>
      </c>
      <c r="F186" s="18">
        <f>VLOOKUP($B186,'[2]19 CR Data'!$A$6:$W$340,4,FALSE)</f>
        <v>43830</v>
      </c>
      <c r="G186" s="8">
        <f>VLOOKUP($B186,'[2]19 CR Data'!$A$6:$V$340,7,FALSE)</f>
        <v>16425</v>
      </c>
      <c r="H186" s="8">
        <f>VLOOKUP($B186,'[2]19 CR Data'!$A$6:$V$340,5,FALSE)</f>
        <v>15561</v>
      </c>
      <c r="I186" s="8">
        <f>VLOOKUP($B186,'[2]19 CR Data'!$A$6:$V$340,8,FALSE)</f>
        <v>10009</v>
      </c>
      <c r="J186" s="21">
        <v>1323</v>
      </c>
      <c r="K186" s="9">
        <f t="shared" si="4"/>
        <v>0.94739726027397264</v>
      </c>
      <c r="L186" s="10">
        <f t="shared" si="5"/>
        <v>0.64</v>
      </c>
    </row>
    <row r="187" spans="1:12" x14ac:dyDescent="0.25">
      <c r="A187" s="23" t="s">
        <v>1166</v>
      </c>
      <c r="B187" s="17" t="s">
        <v>300</v>
      </c>
      <c r="C187" s="17" t="s">
        <v>1347</v>
      </c>
      <c r="D187" s="45">
        <f>VLOOKUP($B187,'[2]19 CR Data'!$A$6:$V$340,6,FALSE)</f>
        <v>36</v>
      </c>
      <c r="E187" s="45" t="s">
        <v>301</v>
      </c>
      <c r="F187" s="18">
        <f>VLOOKUP($B187,'[2]19 CR Data'!$A$6:$W$340,4,FALSE)</f>
        <v>43830</v>
      </c>
      <c r="G187" s="8">
        <f>VLOOKUP($B187,'[2]19 CR Data'!$A$6:$V$340,7,FALSE)</f>
        <v>13140</v>
      </c>
      <c r="H187" s="8">
        <f>VLOOKUP($B187,'[2]19 CR Data'!$A$6:$V$340,5,FALSE)</f>
        <v>9207</v>
      </c>
      <c r="I187" s="8">
        <f>VLOOKUP($B187,'[2]19 CR Data'!$A$6:$V$340,8,FALSE)</f>
        <v>3786</v>
      </c>
      <c r="J187" s="21"/>
      <c r="K187" s="9">
        <f t="shared" si="4"/>
        <v>0.7006849315068493</v>
      </c>
      <c r="L187" s="10">
        <f t="shared" si="5"/>
        <v>0.41</v>
      </c>
    </row>
    <row r="188" spans="1:12" x14ac:dyDescent="0.25">
      <c r="A188" s="23" t="s">
        <v>1054</v>
      </c>
      <c r="B188" s="17" t="s">
        <v>61</v>
      </c>
      <c r="C188" s="17" t="s">
        <v>1347</v>
      </c>
      <c r="D188" s="45">
        <f>VLOOKUP($B188,'[2]19 CR Data'!$A$6:$V$340,6,FALSE)</f>
        <v>30</v>
      </c>
      <c r="E188" s="45" t="s">
        <v>62</v>
      </c>
      <c r="F188" s="18">
        <f>VLOOKUP($B188,'[2]19 CR Data'!$A$6:$W$340,4,FALSE)</f>
        <v>43830</v>
      </c>
      <c r="G188" s="8">
        <f>VLOOKUP($B188,'[2]19 CR Data'!$A$6:$V$340,7,FALSE)</f>
        <v>12315</v>
      </c>
      <c r="H188" s="8">
        <f>VLOOKUP($B188,'[2]19 CR Data'!$A$6:$V$340,5,FALSE)</f>
        <v>8507</v>
      </c>
      <c r="I188" s="8">
        <f>VLOOKUP($B188,'[2]19 CR Data'!$A$6:$V$340,8,FALSE)</f>
        <v>6478</v>
      </c>
      <c r="J188" s="21">
        <v>298</v>
      </c>
      <c r="K188" s="9">
        <f t="shared" si="4"/>
        <v>0.69078359723913929</v>
      </c>
      <c r="L188" s="10">
        <f t="shared" si="5"/>
        <v>0.76</v>
      </c>
    </row>
    <row r="189" spans="1:12" x14ac:dyDescent="0.25">
      <c r="A189" s="23" t="s">
        <v>1035</v>
      </c>
      <c r="B189" s="17" t="s">
        <v>18</v>
      </c>
      <c r="C189" s="17" t="s">
        <v>1347</v>
      </c>
      <c r="D189" s="45">
        <f>VLOOKUP($B189,'[2]19 CR Data'!$A$6:$V$340,6,FALSE)</f>
        <v>40</v>
      </c>
      <c r="E189" s="45" t="s">
        <v>19</v>
      </c>
      <c r="F189" s="18">
        <f>VLOOKUP($B189,'[2]19 CR Data'!$A$6:$W$340,4,FALSE)</f>
        <v>43830</v>
      </c>
      <c r="G189" s="8">
        <f>VLOOKUP($B189,'[2]19 CR Data'!$A$6:$V$340,7,FALSE)</f>
        <v>14600</v>
      </c>
      <c r="H189" s="8">
        <f>VLOOKUP($B189,'[2]19 CR Data'!$A$6:$V$340,5,FALSE)</f>
        <v>12498</v>
      </c>
      <c r="I189" s="8">
        <f>VLOOKUP($B189,'[2]19 CR Data'!$A$6:$V$340,8,FALSE)</f>
        <v>5624</v>
      </c>
      <c r="J189" s="21">
        <v>27</v>
      </c>
      <c r="K189" s="9">
        <f t="shared" si="4"/>
        <v>0.85602739726027399</v>
      </c>
      <c r="L189" s="10">
        <f t="shared" si="5"/>
        <v>0.45</v>
      </c>
    </row>
    <row r="190" spans="1:12" x14ac:dyDescent="0.25">
      <c r="A190" s="23" t="s">
        <v>1134</v>
      </c>
      <c r="B190" s="17" t="s">
        <v>230</v>
      </c>
      <c r="C190" s="17" t="s">
        <v>1347</v>
      </c>
      <c r="D190" s="45">
        <f>VLOOKUP($B190,'[2]19 CR Data'!$A$6:$V$340,6,FALSE)</f>
        <v>32</v>
      </c>
      <c r="E190" s="45" t="s">
        <v>231</v>
      </c>
      <c r="F190" s="18">
        <f>VLOOKUP($B190,'[2]19 CR Data'!$A$6:$W$340,4,FALSE)</f>
        <v>43830</v>
      </c>
      <c r="G190" s="8">
        <f>VLOOKUP($B190,'[2]19 CR Data'!$A$6:$V$340,7,FALSE)</f>
        <v>11680</v>
      </c>
      <c r="H190" s="8">
        <f>VLOOKUP($B190,'[2]19 CR Data'!$A$6:$V$340,5,FALSE)</f>
        <v>8683</v>
      </c>
      <c r="I190" s="8">
        <f>VLOOKUP($B190,'[2]19 CR Data'!$A$6:$V$340,8,FALSE)</f>
        <v>6770</v>
      </c>
      <c r="J190" s="21">
        <v>231</v>
      </c>
      <c r="K190" s="9">
        <f t="shared" si="4"/>
        <v>0.74340753424657535</v>
      </c>
      <c r="L190" s="10">
        <f t="shared" si="5"/>
        <v>0.78</v>
      </c>
    </row>
    <row r="191" spans="1:12" x14ac:dyDescent="0.25">
      <c r="A191" s="23" t="s">
        <v>1185</v>
      </c>
      <c r="B191" s="17" t="s">
        <v>338</v>
      </c>
      <c r="C191" s="17" t="s">
        <v>1347</v>
      </c>
      <c r="D191" s="45">
        <f>VLOOKUP($B191,'[2]19 CR Data'!$A$6:$V$340,6,FALSE)</f>
        <v>43</v>
      </c>
      <c r="E191" s="45" t="s">
        <v>339</v>
      </c>
      <c r="F191" s="18">
        <f>VLOOKUP($B191,'[2]19 CR Data'!$A$6:$W$340,4,FALSE)</f>
        <v>43830</v>
      </c>
      <c r="G191" s="8">
        <f>VLOOKUP($B191,'[2]19 CR Data'!$A$6:$V$340,7,FALSE)</f>
        <v>15695</v>
      </c>
      <c r="H191" s="8">
        <f>VLOOKUP($B191,'[2]19 CR Data'!$A$6:$V$340,5,FALSE)</f>
        <v>9468</v>
      </c>
      <c r="I191" s="8">
        <f>VLOOKUP($B191,'[2]19 CR Data'!$A$6:$V$340,8,FALSE)</f>
        <v>5485</v>
      </c>
      <c r="J191" s="21">
        <v>1537</v>
      </c>
      <c r="K191" s="9">
        <f t="shared" si="4"/>
        <v>0.6032494424976107</v>
      </c>
      <c r="L191" s="10">
        <f t="shared" si="5"/>
        <v>0.57999999999999996</v>
      </c>
    </row>
    <row r="192" spans="1:12" x14ac:dyDescent="0.25">
      <c r="A192" s="23" t="s">
        <v>1206</v>
      </c>
      <c r="B192" s="17" t="s">
        <v>382</v>
      </c>
      <c r="C192" s="17" t="s">
        <v>1347</v>
      </c>
      <c r="D192" s="45">
        <f>VLOOKUP($B192,'[2]19 CR Data'!$A$6:$V$340,6,FALSE)</f>
        <v>45</v>
      </c>
      <c r="E192" s="45" t="s">
        <v>383</v>
      </c>
      <c r="F192" s="18">
        <f>VLOOKUP($B192,'[2]19 CR Data'!$A$6:$W$340,4,FALSE)</f>
        <v>43830</v>
      </c>
      <c r="G192" s="8">
        <f>VLOOKUP($B192,'[2]19 CR Data'!$A$6:$V$340,7,FALSE)</f>
        <v>16425</v>
      </c>
      <c r="H192" s="8">
        <f>VLOOKUP($B192,'[2]19 CR Data'!$A$6:$V$340,5,FALSE)</f>
        <v>10256</v>
      </c>
      <c r="I192" s="8">
        <f>VLOOKUP($B192,'[2]19 CR Data'!$A$6:$V$340,8,FALSE)</f>
        <v>6002</v>
      </c>
      <c r="J192" s="21">
        <v>1027</v>
      </c>
      <c r="K192" s="9">
        <f t="shared" si="4"/>
        <v>0.62441400304414008</v>
      </c>
      <c r="L192" s="10">
        <f t="shared" si="5"/>
        <v>0.59</v>
      </c>
    </row>
    <row r="193" spans="1:12" x14ac:dyDescent="0.25">
      <c r="A193" s="23" t="s">
        <v>1041</v>
      </c>
      <c r="B193" s="17" t="s">
        <v>30</v>
      </c>
      <c r="C193" s="17" t="s">
        <v>1347</v>
      </c>
      <c r="D193" s="45">
        <f>VLOOKUP($B193,'[2]19 CR Data'!$A$6:$V$340,6,FALSE)</f>
        <v>52</v>
      </c>
      <c r="E193" s="45" t="s">
        <v>31</v>
      </c>
      <c r="F193" s="18">
        <f>VLOOKUP($B193,'[2]19 CR Data'!$A$6:$W$340,4,FALSE)</f>
        <v>43830</v>
      </c>
      <c r="G193" s="8">
        <f>VLOOKUP($B193,'[2]19 CR Data'!$A$6:$V$340,7,FALSE)</f>
        <v>22802</v>
      </c>
      <c r="H193" s="8">
        <f>VLOOKUP($B193,'[2]19 CR Data'!$A$6:$V$340,5,FALSE)</f>
        <v>16270</v>
      </c>
      <c r="I193" s="8">
        <f>VLOOKUP($B193,'[2]19 CR Data'!$A$6:$V$340,8,FALSE)</f>
        <v>6216</v>
      </c>
      <c r="J193" s="21">
        <v>2291</v>
      </c>
      <c r="K193" s="9">
        <f t="shared" si="4"/>
        <v>0.71353390053504073</v>
      </c>
      <c r="L193" s="10">
        <f t="shared" si="5"/>
        <v>0.38</v>
      </c>
    </row>
    <row r="194" spans="1:12" x14ac:dyDescent="0.25">
      <c r="A194" s="23" t="s">
        <v>1161</v>
      </c>
      <c r="B194" s="17" t="s">
        <v>290</v>
      </c>
      <c r="C194" s="17" t="s">
        <v>1347</v>
      </c>
      <c r="D194" s="45">
        <f>VLOOKUP($B194,'[2]19 CR Data'!$A$6:$V$340,6,FALSE)</f>
        <v>78</v>
      </c>
      <c r="E194" s="45" t="s">
        <v>291</v>
      </c>
      <c r="F194" s="18">
        <f>VLOOKUP($B194,'[2]19 CR Data'!$A$6:$W$340,4,FALSE)</f>
        <v>43830</v>
      </c>
      <c r="G194" s="8">
        <f>VLOOKUP($B194,'[2]19 CR Data'!$A$6:$V$340,7,FALSE)</f>
        <v>28289</v>
      </c>
      <c r="H194" s="8">
        <f>VLOOKUP($B194,'[2]19 CR Data'!$A$6:$V$340,5,FALSE)</f>
        <v>27745</v>
      </c>
      <c r="I194" s="8">
        <f>VLOOKUP($B194,'[2]19 CR Data'!$A$6:$V$340,8,FALSE)</f>
        <v>18818</v>
      </c>
      <c r="J194" s="21">
        <v>237</v>
      </c>
      <c r="K194" s="9">
        <f t="shared" si="4"/>
        <v>0.98076991056594431</v>
      </c>
      <c r="L194" s="10">
        <f t="shared" si="5"/>
        <v>0.68</v>
      </c>
    </row>
    <row r="195" spans="1:12" x14ac:dyDescent="0.25">
      <c r="A195" s="23" t="s">
        <v>1297</v>
      </c>
      <c r="B195" s="17" t="s">
        <v>564</v>
      </c>
      <c r="C195" s="17" t="s">
        <v>1347</v>
      </c>
      <c r="D195" s="45">
        <f>VLOOKUP($B195,'[2]19 CR Data'!$A$6:$V$340,6,FALSE)</f>
        <v>24</v>
      </c>
      <c r="E195" s="45" t="s">
        <v>565</v>
      </c>
      <c r="F195" s="18">
        <f>VLOOKUP($B195,'[2]19 CR Data'!$A$6:$W$340,4,FALSE)</f>
        <v>43830</v>
      </c>
      <c r="G195" s="8">
        <f>VLOOKUP($B195,'[2]19 CR Data'!$A$6:$V$340,7,FALSE)</f>
        <v>8760</v>
      </c>
      <c r="H195" s="8">
        <f>VLOOKUP($B195,'[2]19 CR Data'!$A$6:$V$340,5,FALSE)</f>
        <v>6220</v>
      </c>
      <c r="I195" s="8">
        <f>VLOOKUP($B195,'[2]19 CR Data'!$A$6:$V$340,8,FALSE)</f>
        <v>3955</v>
      </c>
      <c r="J195" s="21">
        <v>112</v>
      </c>
      <c r="K195" s="9">
        <f t="shared" si="4"/>
        <v>0.71004566210045661</v>
      </c>
      <c r="L195" s="10">
        <f t="shared" si="5"/>
        <v>0.64</v>
      </c>
    </row>
    <row r="196" spans="1:12" x14ac:dyDescent="0.25">
      <c r="A196" s="23" t="s">
        <v>1113</v>
      </c>
      <c r="B196" s="17" t="s">
        <v>185</v>
      </c>
      <c r="C196" s="17" t="s">
        <v>1347</v>
      </c>
      <c r="D196" s="45">
        <f>VLOOKUP($B196,'[2]19 CR Data'!$A$6:$V$340,6,FALSE)</f>
        <v>60</v>
      </c>
      <c r="E196" s="45" t="s">
        <v>186</v>
      </c>
      <c r="F196" s="18">
        <f>VLOOKUP($B196,'[2]19 CR Data'!$A$6:$W$340,4,FALSE)</f>
        <v>43830</v>
      </c>
      <c r="G196" s="8">
        <f>VLOOKUP($B196,'[2]19 CR Data'!$A$6:$V$340,7,FALSE)</f>
        <v>21900</v>
      </c>
      <c r="H196" s="8">
        <f>VLOOKUP($B196,'[2]19 CR Data'!$A$6:$V$340,5,FALSE)</f>
        <v>16320</v>
      </c>
      <c r="I196" s="8">
        <f>VLOOKUP($B196,'[2]19 CR Data'!$A$6:$V$340,8,FALSE)</f>
        <v>7405</v>
      </c>
      <c r="J196" s="21">
        <v>1902</v>
      </c>
      <c r="K196" s="9">
        <f t="shared" si="4"/>
        <v>0.74520547945205484</v>
      </c>
      <c r="L196" s="10">
        <f t="shared" si="5"/>
        <v>0.45</v>
      </c>
    </row>
    <row r="197" spans="1:12" x14ac:dyDescent="0.25">
      <c r="A197" s="23" t="s">
        <v>1148</v>
      </c>
      <c r="B197" s="17" t="s">
        <v>262</v>
      </c>
      <c r="C197" s="17" t="s">
        <v>1347</v>
      </c>
      <c r="D197" s="45">
        <f>VLOOKUP($B197,'[2]19 CR Data'!$A$6:$V$340,6,FALSE)</f>
        <v>40</v>
      </c>
      <c r="E197" s="45" t="s">
        <v>263</v>
      </c>
      <c r="F197" s="18">
        <f>VLOOKUP($B197,'[2]19 CR Data'!$A$6:$W$340,4,FALSE)</f>
        <v>43830</v>
      </c>
      <c r="G197" s="8">
        <f>VLOOKUP($B197,'[2]19 CR Data'!$A$6:$V$340,7,FALSE)</f>
        <v>13680</v>
      </c>
      <c r="H197" s="8">
        <f>VLOOKUP($B197,'[2]19 CR Data'!$A$6:$V$340,5,FALSE)</f>
        <v>13214</v>
      </c>
      <c r="I197" s="8">
        <f>VLOOKUP($B197,'[2]19 CR Data'!$A$6:$V$340,8,FALSE)</f>
        <v>6815</v>
      </c>
      <c r="J197" s="21">
        <v>440</v>
      </c>
      <c r="K197" s="9">
        <f t="shared" si="4"/>
        <v>0.96593567251461987</v>
      </c>
      <c r="L197" s="10">
        <f t="shared" si="5"/>
        <v>0.52</v>
      </c>
    </row>
    <row r="198" spans="1:12" x14ac:dyDescent="0.25">
      <c r="A198" s="24" t="s">
        <v>1415</v>
      </c>
      <c r="B198" s="17" t="s">
        <v>418</v>
      </c>
      <c r="C198" s="17" t="s">
        <v>1347</v>
      </c>
      <c r="D198" s="45">
        <f>VLOOKUP($B198,'[2]19 CR Data'!$A$6:$V$340,6,FALSE)</f>
        <v>45</v>
      </c>
      <c r="E198" s="45" t="s">
        <v>1424</v>
      </c>
      <c r="F198" s="18">
        <f>VLOOKUP($B198,'[2]19 CR Data'!$A$6:$W$340,4,FALSE)</f>
        <v>43465</v>
      </c>
      <c r="G198" s="8">
        <f>VLOOKUP($B198,'[2]19 CR Data'!$A$6:$V$340,7,FALSE)</f>
        <v>16425</v>
      </c>
      <c r="H198" s="8">
        <f>VLOOKUP($B198,'[2]19 CR Data'!$A$6:$V$340,5,FALSE)</f>
        <v>12704</v>
      </c>
      <c r="I198" s="8">
        <f>VLOOKUP($B198,'[2]19 CR Data'!$A$6:$V$340,8,FALSE)</f>
        <v>8513</v>
      </c>
      <c r="J198" s="25"/>
      <c r="K198" s="9">
        <f t="shared" si="4"/>
        <v>0.773455098934551</v>
      </c>
      <c r="L198" s="10">
        <f t="shared" si="5"/>
        <v>0.67</v>
      </c>
    </row>
    <row r="199" spans="1:12" x14ac:dyDescent="0.25">
      <c r="A199" s="23" t="s">
        <v>1038</v>
      </c>
      <c r="B199" s="17" t="s">
        <v>24</v>
      </c>
      <c r="C199" s="17" t="s">
        <v>1347</v>
      </c>
      <c r="D199" s="45">
        <f>VLOOKUP($B199,'[2]19 CR Data'!$A$6:$V$340,6,FALSE)</f>
        <v>30</v>
      </c>
      <c r="E199" s="45" t="s">
        <v>25</v>
      </c>
      <c r="F199" s="18">
        <f>VLOOKUP($B199,'[2]19 CR Data'!$A$6:$W$340,4,FALSE)</f>
        <v>43830</v>
      </c>
      <c r="G199" s="8">
        <f>VLOOKUP($B199,'[2]19 CR Data'!$A$6:$V$340,7,FALSE)</f>
        <v>10950</v>
      </c>
      <c r="H199" s="8">
        <f>VLOOKUP($B199,'[2]19 CR Data'!$A$6:$V$340,5,FALSE)</f>
        <v>9204</v>
      </c>
      <c r="I199" s="8">
        <f>VLOOKUP($B199,'[2]19 CR Data'!$A$6:$V$340,8,FALSE)</f>
        <v>3930</v>
      </c>
      <c r="J199" s="21"/>
      <c r="K199" s="9">
        <f t="shared" si="4"/>
        <v>0.84054794520547949</v>
      </c>
      <c r="L199" s="10">
        <f t="shared" si="5"/>
        <v>0.43</v>
      </c>
    </row>
    <row r="200" spans="1:12" x14ac:dyDescent="0.25">
      <c r="A200" s="23" t="s">
        <v>1124</v>
      </c>
      <c r="B200" s="17" t="s">
        <v>207</v>
      </c>
      <c r="C200" s="17" t="s">
        <v>1347</v>
      </c>
      <c r="D200" s="45">
        <f>VLOOKUP($B200,'[2]19 CR Data'!$A$6:$V$340,6,FALSE)</f>
        <v>60</v>
      </c>
      <c r="E200" s="45" t="s">
        <v>208</v>
      </c>
      <c r="F200" s="18">
        <f>VLOOKUP($B200,'[2]19 CR Data'!$A$6:$W$340,4,FALSE)</f>
        <v>43830</v>
      </c>
      <c r="G200" s="8">
        <f>VLOOKUP($B200,'[2]19 CR Data'!$A$6:$V$340,7,FALSE)</f>
        <v>21900</v>
      </c>
      <c r="H200" s="8">
        <f>VLOOKUP($B200,'[2]19 CR Data'!$A$6:$V$340,5,FALSE)</f>
        <v>19870</v>
      </c>
      <c r="I200" s="8">
        <f>VLOOKUP($B200,'[2]19 CR Data'!$A$6:$V$340,8,FALSE)</f>
        <v>9406</v>
      </c>
      <c r="J200" s="21">
        <v>1709</v>
      </c>
      <c r="K200" s="9">
        <f t="shared" si="4"/>
        <v>0.90730593607305932</v>
      </c>
      <c r="L200" s="10">
        <f t="shared" si="5"/>
        <v>0.47</v>
      </c>
    </row>
    <row r="201" spans="1:12" x14ac:dyDescent="0.25">
      <c r="A201" s="23" t="s">
        <v>1215</v>
      </c>
      <c r="B201" s="17" t="s">
        <v>400</v>
      </c>
      <c r="C201" s="17" t="s">
        <v>1347</v>
      </c>
      <c r="D201" s="45">
        <f>VLOOKUP($B201,'[2]19 CR Data'!$A$6:$V$340,6,FALSE)</f>
        <v>55</v>
      </c>
      <c r="E201" s="45" t="s">
        <v>401</v>
      </c>
      <c r="F201" s="18">
        <f>VLOOKUP($B201,'[2]19 CR Data'!$A$6:$W$340,4,FALSE)</f>
        <v>43830</v>
      </c>
      <c r="G201" s="8">
        <f>VLOOKUP($B201,'[2]19 CR Data'!$A$6:$V$340,7,FALSE)</f>
        <v>20075</v>
      </c>
      <c r="H201" s="8">
        <f>VLOOKUP($B201,'[2]19 CR Data'!$A$6:$V$340,5,FALSE)</f>
        <v>16877</v>
      </c>
      <c r="I201" s="8">
        <f>VLOOKUP($B201,'[2]19 CR Data'!$A$6:$V$340,8,FALSE)</f>
        <v>10228</v>
      </c>
      <c r="J201" s="21">
        <v>2536</v>
      </c>
      <c r="K201" s="9">
        <f t="shared" si="4"/>
        <v>0.84069738480697387</v>
      </c>
      <c r="L201" s="10">
        <f t="shared" si="5"/>
        <v>0.61</v>
      </c>
    </row>
    <row r="202" spans="1:12" x14ac:dyDescent="0.25">
      <c r="A202" s="23" t="s">
        <v>1286</v>
      </c>
      <c r="B202" s="17" t="s">
        <v>542</v>
      </c>
      <c r="C202" s="17" t="s">
        <v>1347</v>
      </c>
      <c r="D202" s="45">
        <f>VLOOKUP($B202,'[2]19 CR Data'!$A$6:$V$340,6,FALSE)</f>
        <v>40</v>
      </c>
      <c r="E202" s="45" t="s">
        <v>543</v>
      </c>
      <c r="F202" s="18">
        <f>VLOOKUP($B202,'[2]19 CR Data'!$A$6:$W$340,4,FALSE)</f>
        <v>43830</v>
      </c>
      <c r="G202" s="8">
        <f>VLOOKUP($B202,'[2]19 CR Data'!$A$6:$V$340,7,FALSE)</f>
        <v>14600</v>
      </c>
      <c r="H202" s="8">
        <f>VLOOKUP($B202,'[2]19 CR Data'!$A$6:$V$340,5,FALSE)</f>
        <v>12977</v>
      </c>
      <c r="I202" s="8">
        <f>VLOOKUP($B202,'[2]19 CR Data'!$A$6:$V$340,8,FALSE)</f>
        <v>5787</v>
      </c>
      <c r="J202" s="21">
        <v>1760</v>
      </c>
      <c r="K202" s="9">
        <f t="shared" ref="K202:K265" si="6">H202/G202</f>
        <v>0.88883561643835618</v>
      </c>
      <c r="L202" s="10">
        <f t="shared" ref="L202:L265" si="7">ROUND(I202/H202,2)</f>
        <v>0.45</v>
      </c>
    </row>
    <row r="203" spans="1:12" x14ac:dyDescent="0.25">
      <c r="A203" s="23" t="s">
        <v>1313</v>
      </c>
      <c r="B203" s="17" t="s">
        <v>596</v>
      </c>
      <c r="C203" s="17" t="s">
        <v>1347</v>
      </c>
      <c r="D203" s="45">
        <f>VLOOKUP($B203,'[2]19 CR Data'!$A$6:$V$340,6,FALSE)</f>
        <v>40</v>
      </c>
      <c r="E203" s="45" t="s">
        <v>597</v>
      </c>
      <c r="F203" s="18">
        <f>VLOOKUP($B203,'[2]19 CR Data'!$A$6:$W$340,4,FALSE)</f>
        <v>43830</v>
      </c>
      <c r="G203" s="8">
        <f>VLOOKUP($B203,'[2]19 CR Data'!$A$6:$V$340,7,FALSE)</f>
        <v>14600</v>
      </c>
      <c r="H203" s="8">
        <f>VLOOKUP($B203,'[2]19 CR Data'!$A$6:$V$340,5,FALSE)</f>
        <v>13595</v>
      </c>
      <c r="I203" s="8">
        <f>VLOOKUP($B203,'[2]19 CR Data'!$A$6:$V$340,8,FALSE)</f>
        <v>9651</v>
      </c>
      <c r="J203" s="21">
        <v>1931</v>
      </c>
      <c r="K203" s="9">
        <f t="shared" si="6"/>
        <v>0.93116438356164388</v>
      </c>
      <c r="L203" s="10">
        <f t="shared" si="7"/>
        <v>0.71</v>
      </c>
    </row>
    <row r="204" spans="1:12" x14ac:dyDescent="0.25">
      <c r="A204" s="23" t="s">
        <v>1321</v>
      </c>
      <c r="B204" s="17" t="s">
        <v>614</v>
      </c>
      <c r="C204" s="17" t="s">
        <v>1347</v>
      </c>
      <c r="D204" s="45">
        <f>VLOOKUP($B204,'[2]19 CR Data'!$A$6:$V$340,6,FALSE)</f>
        <v>56</v>
      </c>
      <c r="E204" s="45" t="s">
        <v>615</v>
      </c>
      <c r="F204" s="18">
        <f>VLOOKUP($B204,'[2]19 CR Data'!$A$6:$W$340,4,FALSE)</f>
        <v>43830</v>
      </c>
      <c r="G204" s="8">
        <f>VLOOKUP($B204,'[2]19 CR Data'!$A$6:$V$340,7,FALSE)</f>
        <v>20440</v>
      </c>
      <c r="H204" s="8">
        <f>VLOOKUP($B204,'[2]19 CR Data'!$A$6:$V$340,5,FALSE)</f>
        <v>19114</v>
      </c>
      <c r="I204" s="8">
        <f>VLOOKUP($B204,'[2]19 CR Data'!$A$6:$V$340,8,FALSE)</f>
        <v>13284</v>
      </c>
      <c r="J204" s="21">
        <v>1783</v>
      </c>
      <c r="K204" s="9">
        <f t="shared" si="6"/>
        <v>0.93512720156555773</v>
      </c>
      <c r="L204" s="10">
        <f t="shared" si="7"/>
        <v>0.69</v>
      </c>
    </row>
    <row r="205" spans="1:12" x14ac:dyDescent="0.25">
      <c r="A205" s="23" t="s">
        <v>1169</v>
      </c>
      <c r="B205" s="17" t="s">
        <v>306</v>
      </c>
      <c r="C205" s="17" t="s">
        <v>1347</v>
      </c>
      <c r="D205" s="45">
        <f>VLOOKUP($B205,'[2]19 CR Data'!$A$6:$V$340,6,FALSE)</f>
        <v>40</v>
      </c>
      <c r="E205" s="45" t="s">
        <v>307</v>
      </c>
      <c r="F205" s="18">
        <f>VLOOKUP($B205,'[2]19 CR Data'!$A$6:$W$340,4,FALSE)</f>
        <v>43830</v>
      </c>
      <c r="G205" s="8">
        <f>VLOOKUP($B205,'[2]19 CR Data'!$A$6:$V$340,7,FALSE)</f>
        <v>14600</v>
      </c>
      <c r="H205" s="8">
        <f>VLOOKUP($B205,'[2]19 CR Data'!$A$6:$V$340,5,FALSE)</f>
        <v>10180</v>
      </c>
      <c r="I205" s="8">
        <f>VLOOKUP($B205,'[2]19 CR Data'!$A$6:$V$340,8,FALSE)</f>
        <v>7674</v>
      </c>
      <c r="J205" s="21">
        <v>1618</v>
      </c>
      <c r="K205" s="9">
        <f t="shared" si="6"/>
        <v>0.69726027397260271</v>
      </c>
      <c r="L205" s="10">
        <f t="shared" si="7"/>
        <v>0.75</v>
      </c>
    </row>
    <row r="206" spans="1:12" x14ac:dyDescent="0.25">
      <c r="A206" s="23" t="s">
        <v>1100</v>
      </c>
      <c r="B206" s="17" t="s">
        <v>155</v>
      </c>
      <c r="C206" s="17" t="s">
        <v>1347</v>
      </c>
      <c r="D206" s="45">
        <f>VLOOKUP($B206,'[2]19 CR Data'!$A$6:$V$340,6,FALSE)</f>
        <v>165</v>
      </c>
      <c r="E206" s="45" t="s">
        <v>156</v>
      </c>
      <c r="F206" s="18">
        <f>VLOOKUP($B206,'[2]19 CR Data'!$A$6:$W$340,4,FALSE)</f>
        <v>43830</v>
      </c>
      <c r="G206" s="8">
        <f>VLOOKUP($B206,'[2]19 CR Data'!$A$6:$V$340,7,FALSE)</f>
        <v>60225</v>
      </c>
      <c r="H206" s="8">
        <f>VLOOKUP($B206,'[2]19 CR Data'!$A$6:$V$340,5,FALSE)</f>
        <v>32214</v>
      </c>
      <c r="I206" s="8">
        <f>VLOOKUP($B206,'[2]19 CR Data'!$A$6:$V$340,8,FALSE)</f>
        <v>28822</v>
      </c>
      <c r="J206" s="21">
        <v>1744</v>
      </c>
      <c r="K206" s="9">
        <f t="shared" si="6"/>
        <v>0.53489414694894144</v>
      </c>
      <c r="L206" s="10">
        <f t="shared" si="7"/>
        <v>0.89</v>
      </c>
    </row>
    <row r="207" spans="1:12" x14ac:dyDescent="0.25">
      <c r="A207" s="23" t="s">
        <v>1251</v>
      </c>
      <c r="B207" s="17" t="s">
        <v>472</v>
      </c>
      <c r="C207" s="17" t="s">
        <v>1347</v>
      </c>
      <c r="D207" s="45">
        <f>VLOOKUP($B207,'[2]19 CR Data'!$A$6:$V$340,6,FALSE)</f>
        <v>102</v>
      </c>
      <c r="E207" s="45" t="s">
        <v>473</v>
      </c>
      <c r="F207" s="18">
        <f>VLOOKUP($B207,'[2]19 CR Data'!$A$6:$W$340,4,FALSE)</f>
        <v>43830</v>
      </c>
      <c r="G207" s="8">
        <f>VLOOKUP($B207,'[2]19 CR Data'!$A$6:$V$340,7,FALSE)</f>
        <v>37230</v>
      </c>
      <c r="H207" s="8">
        <f>VLOOKUP($B207,'[2]19 CR Data'!$A$6:$V$340,5,FALSE)</f>
        <v>27301</v>
      </c>
      <c r="I207" s="8">
        <f>VLOOKUP($B207,'[2]19 CR Data'!$A$6:$V$340,8,FALSE)</f>
        <v>13969</v>
      </c>
      <c r="J207" s="21">
        <v>2886</v>
      </c>
      <c r="K207" s="9">
        <f t="shared" si="6"/>
        <v>0.73330647327424126</v>
      </c>
      <c r="L207" s="10">
        <f t="shared" si="7"/>
        <v>0.51</v>
      </c>
    </row>
    <row r="208" spans="1:12" x14ac:dyDescent="0.25">
      <c r="A208" s="23" t="s">
        <v>1131</v>
      </c>
      <c r="B208" s="17" t="s">
        <v>224</v>
      </c>
      <c r="C208" s="17" t="s">
        <v>1347</v>
      </c>
      <c r="D208" s="45">
        <f>VLOOKUP($B208,'[2]19 CR Data'!$A$6:$V$340,6,FALSE)</f>
        <v>68</v>
      </c>
      <c r="E208" s="45" t="s">
        <v>225</v>
      </c>
      <c r="F208" s="18">
        <f>VLOOKUP($B208,'[2]19 CR Data'!$A$6:$W$340,4,FALSE)</f>
        <v>43830</v>
      </c>
      <c r="G208" s="8">
        <f>VLOOKUP($B208,'[2]19 CR Data'!$A$6:$V$340,7,FALSE)</f>
        <v>24820</v>
      </c>
      <c r="H208" s="8">
        <f>VLOOKUP($B208,'[2]19 CR Data'!$A$6:$V$340,5,FALSE)</f>
        <v>21562</v>
      </c>
      <c r="I208" s="8">
        <f>VLOOKUP($B208,'[2]19 CR Data'!$A$6:$V$340,8,FALSE)</f>
        <v>9943</v>
      </c>
      <c r="J208" s="21">
        <v>532</v>
      </c>
      <c r="K208" s="9">
        <f t="shared" si="6"/>
        <v>0.86873489121676073</v>
      </c>
      <c r="L208" s="10">
        <f t="shared" si="7"/>
        <v>0.46</v>
      </c>
    </row>
    <row r="209" spans="1:12" x14ac:dyDescent="0.25">
      <c r="A209" s="23" t="s">
        <v>1156</v>
      </c>
      <c r="B209" s="17" t="s">
        <v>280</v>
      </c>
      <c r="C209" s="17" t="s">
        <v>1347</v>
      </c>
      <c r="D209" s="45">
        <f>VLOOKUP($B209,'[2]19 CR Data'!$A$6:$V$340,6,FALSE)</f>
        <v>34</v>
      </c>
      <c r="E209" s="45" t="s">
        <v>281</v>
      </c>
      <c r="F209" s="18">
        <f>VLOOKUP($B209,'[2]19 CR Data'!$A$6:$W$340,4,FALSE)</f>
        <v>43830</v>
      </c>
      <c r="G209" s="8">
        <f>VLOOKUP($B209,'[2]19 CR Data'!$A$6:$V$340,7,FALSE)</f>
        <v>12410</v>
      </c>
      <c r="H209" s="8">
        <f>VLOOKUP($B209,'[2]19 CR Data'!$A$6:$V$340,5,FALSE)</f>
        <v>10278</v>
      </c>
      <c r="I209" s="8">
        <f>VLOOKUP($B209,'[2]19 CR Data'!$A$6:$V$340,8,FALSE)</f>
        <v>6273</v>
      </c>
      <c r="J209" s="21">
        <v>650</v>
      </c>
      <c r="K209" s="9">
        <f t="shared" si="6"/>
        <v>0.82820306204673655</v>
      </c>
      <c r="L209" s="10">
        <f t="shared" si="7"/>
        <v>0.61</v>
      </c>
    </row>
    <row r="210" spans="1:12" x14ac:dyDescent="0.25">
      <c r="A210" s="23" t="s">
        <v>1450</v>
      </c>
      <c r="B210" s="17" t="s">
        <v>270</v>
      </c>
      <c r="C210" s="17" t="s">
        <v>1347</v>
      </c>
      <c r="D210" s="45">
        <f>VLOOKUP($B210,'[2]19 CR Data'!$A$6:$V$340,6,FALSE)</f>
        <v>57</v>
      </c>
      <c r="E210" s="45" t="s">
        <v>271</v>
      </c>
      <c r="F210" s="18">
        <f>VLOOKUP($B210,'[2]19 CR Data'!$A$6:$W$340,4,FALSE)</f>
        <v>43830</v>
      </c>
      <c r="G210" s="8">
        <f>VLOOKUP($B210,'[2]19 CR Data'!$A$6:$V$340,7,FALSE)</f>
        <v>20805</v>
      </c>
      <c r="H210" s="8">
        <f>VLOOKUP($B210,'[2]19 CR Data'!$A$6:$V$340,5,FALSE)</f>
        <v>17697</v>
      </c>
      <c r="I210" s="8">
        <f>VLOOKUP($B210,'[2]19 CR Data'!$A$6:$V$340,8,FALSE)</f>
        <v>5826</v>
      </c>
      <c r="J210" s="21">
        <v>1021</v>
      </c>
      <c r="K210" s="9">
        <f t="shared" si="6"/>
        <v>0.85061283345349681</v>
      </c>
      <c r="L210" s="10">
        <f t="shared" si="7"/>
        <v>0.33</v>
      </c>
    </row>
    <row r="211" spans="1:12" x14ac:dyDescent="0.25">
      <c r="A211" s="23" t="s">
        <v>1147</v>
      </c>
      <c r="B211" s="17" t="s">
        <v>260</v>
      </c>
      <c r="C211" s="17" t="s">
        <v>1347</v>
      </c>
      <c r="D211" s="45">
        <f>VLOOKUP($B211,'[2]19 CR Data'!$A$6:$V$340,6,FALSE)</f>
        <v>58</v>
      </c>
      <c r="E211" s="45" t="s">
        <v>261</v>
      </c>
      <c r="F211" s="18">
        <f>VLOOKUP($B211,'[2]19 CR Data'!$A$6:$W$340,4,FALSE)</f>
        <v>43830</v>
      </c>
      <c r="G211" s="8">
        <f>VLOOKUP($B211,'[2]19 CR Data'!$A$6:$V$340,7,FALSE)</f>
        <v>21170</v>
      </c>
      <c r="H211" s="8">
        <f>VLOOKUP($B211,'[2]19 CR Data'!$A$6:$V$340,5,FALSE)</f>
        <v>18599</v>
      </c>
      <c r="I211" s="8">
        <f>VLOOKUP($B211,'[2]19 CR Data'!$A$6:$V$340,8,FALSE)</f>
        <v>9511</v>
      </c>
      <c r="J211" s="21">
        <v>1528</v>
      </c>
      <c r="K211" s="9">
        <f t="shared" si="6"/>
        <v>0.8785545583372697</v>
      </c>
      <c r="L211" s="10">
        <f t="shared" si="7"/>
        <v>0.51</v>
      </c>
    </row>
    <row r="212" spans="1:12" x14ac:dyDescent="0.25">
      <c r="A212" s="23" t="s">
        <v>1241</v>
      </c>
      <c r="B212" s="17" t="s">
        <v>452</v>
      </c>
      <c r="C212" s="17" t="s">
        <v>1347</v>
      </c>
      <c r="D212" s="45">
        <f>VLOOKUP($B212,'[2]19 CR Data'!$A$6:$V$340,6,FALSE)</f>
        <v>45</v>
      </c>
      <c r="E212" s="45" t="s">
        <v>453</v>
      </c>
      <c r="F212" s="18">
        <f>VLOOKUP($B212,'[2]19 CR Data'!$A$6:$W$340,4,FALSE)</f>
        <v>43830</v>
      </c>
      <c r="G212" s="8">
        <f>VLOOKUP($B212,'[2]19 CR Data'!$A$6:$V$340,7,FALSE)</f>
        <v>16425</v>
      </c>
      <c r="H212" s="8">
        <f>VLOOKUP($B212,'[2]19 CR Data'!$A$6:$V$340,5,FALSE)</f>
        <v>15499</v>
      </c>
      <c r="I212" s="8">
        <f>VLOOKUP($B212,'[2]19 CR Data'!$A$6:$V$340,8,FALSE)</f>
        <v>7608</v>
      </c>
      <c r="J212" s="21">
        <v>1242</v>
      </c>
      <c r="K212" s="9">
        <f t="shared" si="6"/>
        <v>0.94362252663622526</v>
      </c>
      <c r="L212" s="10">
        <f t="shared" si="7"/>
        <v>0.49</v>
      </c>
    </row>
    <row r="213" spans="1:12" x14ac:dyDescent="0.25">
      <c r="A213" s="24" t="s">
        <v>1426</v>
      </c>
      <c r="B213" s="17" t="s">
        <v>420</v>
      </c>
      <c r="C213" s="17" t="s">
        <v>1347</v>
      </c>
      <c r="D213" s="45">
        <f>VLOOKUP($B213,'[2]19 CR Data'!$A$6:$V$340,6,FALSE)</f>
        <v>45</v>
      </c>
      <c r="E213" s="45" t="s">
        <v>1425</v>
      </c>
      <c r="F213" s="18">
        <f>VLOOKUP($B213,'[2]19 CR Data'!$A$6:$W$340,4,FALSE)</f>
        <v>43465</v>
      </c>
      <c r="G213" s="8">
        <f>VLOOKUP($B213,'[2]19 CR Data'!$A$6:$V$340,7,FALSE)</f>
        <v>16425</v>
      </c>
      <c r="H213" s="8">
        <f>VLOOKUP($B213,'[2]19 CR Data'!$A$6:$V$340,5,FALSE)</f>
        <v>14564</v>
      </c>
      <c r="I213" s="8">
        <f>VLOOKUP($B213,'[2]19 CR Data'!$A$6:$V$340,8,FALSE)</f>
        <v>12139</v>
      </c>
      <c r="J213" s="25"/>
      <c r="K213" s="9">
        <f t="shared" si="6"/>
        <v>0.88669710806697111</v>
      </c>
      <c r="L213" s="10">
        <f t="shared" si="7"/>
        <v>0.83</v>
      </c>
    </row>
    <row r="214" spans="1:12" x14ac:dyDescent="0.25">
      <c r="A214" s="23" t="s">
        <v>1179</v>
      </c>
      <c r="B214" s="17" t="s">
        <v>326</v>
      </c>
      <c r="C214" s="17" t="s">
        <v>1347</v>
      </c>
      <c r="D214" s="45">
        <f>VLOOKUP($B214,'[2]19 CR Data'!$A$6:$V$340,6,FALSE)</f>
        <v>43</v>
      </c>
      <c r="E214" s="45" t="s">
        <v>327</v>
      </c>
      <c r="F214" s="18">
        <f>VLOOKUP($B214,'[2]19 CR Data'!$A$6:$W$340,4,FALSE)</f>
        <v>43830</v>
      </c>
      <c r="G214" s="8">
        <f>VLOOKUP($B214,'[2]19 CR Data'!$A$6:$V$340,7,FALSE)</f>
        <v>15695</v>
      </c>
      <c r="H214" s="8">
        <f>VLOOKUP($B214,'[2]19 CR Data'!$A$6:$V$340,5,FALSE)</f>
        <v>12342</v>
      </c>
      <c r="I214" s="8">
        <f>VLOOKUP($B214,'[2]19 CR Data'!$A$6:$V$340,8,FALSE)</f>
        <v>5246</v>
      </c>
      <c r="J214" s="21">
        <v>1715</v>
      </c>
      <c r="K214" s="9">
        <f t="shared" si="6"/>
        <v>0.78636508442179043</v>
      </c>
      <c r="L214" s="10">
        <f t="shared" si="7"/>
        <v>0.43</v>
      </c>
    </row>
    <row r="215" spans="1:12" x14ac:dyDescent="0.25">
      <c r="A215" s="23" t="s">
        <v>1046</v>
      </c>
      <c r="B215" s="17" t="s">
        <v>43</v>
      </c>
      <c r="C215" s="17" t="s">
        <v>1347</v>
      </c>
      <c r="D215" s="45">
        <f>VLOOKUP($B215,'[2]19 CR Data'!$A$6:$V$340,6,FALSE)</f>
        <v>45</v>
      </c>
      <c r="E215" s="45" t="s">
        <v>44</v>
      </c>
      <c r="F215" s="18">
        <f>VLOOKUP($B215,'[2]19 CR Data'!$A$6:$W$340,4,FALSE)</f>
        <v>43830</v>
      </c>
      <c r="G215" s="8">
        <f>VLOOKUP($B215,'[2]19 CR Data'!$A$6:$V$340,7,FALSE)</f>
        <v>16425</v>
      </c>
      <c r="H215" s="8">
        <f>VLOOKUP($B215,'[2]19 CR Data'!$A$6:$V$340,5,FALSE)</f>
        <v>15397</v>
      </c>
      <c r="I215" s="8">
        <f>VLOOKUP($B215,'[2]19 CR Data'!$A$6:$V$340,8,FALSE)</f>
        <v>13938</v>
      </c>
      <c r="J215" s="21">
        <v>581</v>
      </c>
      <c r="K215" s="9">
        <f t="shared" si="6"/>
        <v>0.93741248097412477</v>
      </c>
      <c r="L215" s="10">
        <f t="shared" si="7"/>
        <v>0.91</v>
      </c>
    </row>
    <row r="216" spans="1:12" x14ac:dyDescent="0.25">
      <c r="A216" s="23" t="s">
        <v>1240</v>
      </c>
      <c r="B216" s="17" t="s">
        <v>450</v>
      </c>
      <c r="C216" s="17" t="s">
        <v>1347</v>
      </c>
      <c r="D216" s="45">
        <f>VLOOKUP($B216,'[2]19 CR Data'!$A$6:$V$340,6,FALSE)</f>
        <v>50</v>
      </c>
      <c r="E216" s="45" t="s">
        <v>451</v>
      </c>
      <c r="F216" s="18">
        <f>VLOOKUP($B216,'[2]19 CR Data'!$A$6:$W$340,4,FALSE)</f>
        <v>43830</v>
      </c>
      <c r="G216" s="8">
        <f>VLOOKUP($B216,'[2]19 CR Data'!$A$6:$V$340,7,FALSE)</f>
        <v>18250</v>
      </c>
      <c r="H216" s="8">
        <f>VLOOKUP($B216,'[2]19 CR Data'!$A$6:$V$340,5,FALSE)</f>
        <v>14293</v>
      </c>
      <c r="I216" s="8">
        <f>VLOOKUP($B216,'[2]19 CR Data'!$A$6:$V$340,8,FALSE)</f>
        <v>8700</v>
      </c>
      <c r="J216" s="21"/>
      <c r="K216" s="9">
        <f t="shared" si="6"/>
        <v>0.78317808219178087</v>
      </c>
      <c r="L216" s="10">
        <f t="shared" si="7"/>
        <v>0.61</v>
      </c>
    </row>
    <row r="217" spans="1:12" x14ac:dyDescent="0.25">
      <c r="A217" s="23" t="s">
        <v>1127</v>
      </c>
      <c r="B217" s="17" t="s">
        <v>214</v>
      </c>
      <c r="C217" s="17" t="s">
        <v>1347</v>
      </c>
      <c r="D217" s="45">
        <f>VLOOKUP($B217,'[2]19 CR Data'!$A$6:$V$340,6,FALSE)</f>
        <v>74</v>
      </c>
      <c r="E217" s="45" t="s">
        <v>215</v>
      </c>
      <c r="F217" s="18">
        <f>VLOOKUP($B217,'[2]19 CR Data'!$A$6:$W$340,4,FALSE)</f>
        <v>43830</v>
      </c>
      <c r="G217" s="8">
        <f>VLOOKUP($B217,'[2]19 CR Data'!$A$6:$V$340,7,FALSE)</f>
        <v>27010</v>
      </c>
      <c r="H217" s="8">
        <f>VLOOKUP($B217,'[2]19 CR Data'!$A$6:$V$340,5,FALSE)</f>
        <v>24838</v>
      </c>
      <c r="I217" s="8">
        <f>VLOOKUP($B217,'[2]19 CR Data'!$A$6:$V$340,8,FALSE)</f>
        <v>15179</v>
      </c>
      <c r="J217" s="21">
        <v>1628</v>
      </c>
      <c r="K217" s="9">
        <f t="shared" si="6"/>
        <v>0.91958533876342097</v>
      </c>
      <c r="L217" s="10">
        <f t="shared" si="7"/>
        <v>0.61</v>
      </c>
    </row>
    <row r="218" spans="1:12" x14ac:dyDescent="0.25">
      <c r="A218" s="23" t="s">
        <v>1373</v>
      </c>
      <c r="B218" s="17" t="s">
        <v>161</v>
      </c>
      <c r="C218" s="17" t="s">
        <v>1347</v>
      </c>
      <c r="D218" s="45">
        <f>VLOOKUP($B218,'[2]19 CR Data'!$A$6:$V$340,6,FALSE)</f>
        <v>60</v>
      </c>
      <c r="E218" s="45" t="s">
        <v>162</v>
      </c>
      <c r="F218" s="18">
        <f>VLOOKUP($B218,'[2]19 CR Data'!$A$6:$W$340,4,FALSE)</f>
        <v>43830</v>
      </c>
      <c r="G218" s="8">
        <f>VLOOKUP($B218,'[2]19 CR Data'!$A$6:$V$340,7,FALSE)</f>
        <v>21900</v>
      </c>
      <c r="H218" s="8">
        <f>VLOOKUP($B218,'[2]19 CR Data'!$A$6:$V$340,5,FALSE)</f>
        <v>21268</v>
      </c>
      <c r="I218" s="8">
        <f>VLOOKUP($B218,'[2]19 CR Data'!$A$6:$V$340,8,FALSE)</f>
        <v>11105</v>
      </c>
      <c r="J218" s="21">
        <v>3494</v>
      </c>
      <c r="K218" s="9">
        <f t="shared" si="6"/>
        <v>0.97114155251141554</v>
      </c>
      <c r="L218" s="10">
        <f t="shared" si="7"/>
        <v>0.52</v>
      </c>
    </row>
    <row r="219" spans="1:12" x14ac:dyDescent="0.25">
      <c r="A219" s="23" t="s">
        <v>1374</v>
      </c>
      <c r="B219" s="17" t="s">
        <v>629</v>
      </c>
      <c r="C219" s="17" t="s">
        <v>1347</v>
      </c>
      <c r="D219" s="45">
        <f>VLOOKUP($B219,'[2]19 CR Data'!$A$6:$V$340,6,FALSE)</f>
        <v>94</v>
      </c>
      <c r="E219" s="45" t="s">
        <v>630</v>
      </c>
      <c r="F219" s="18">
        <f>VLOOKUP($B219,'[2]19 CR Data'!$A$6:$W$340,4,FALSE)</f>
        <v>43830</v>
      </c>
      <c r="G219" s="8">
        <f>VLOOKUP($B219,'[2]19 CR Data'!$A$6:$V$340,7,FALSE)</f>
        <v>34310</v>
      </c>
      <c r="H219" s="8">
        <f>VLOOKUP($B219,'[2]19 CR Data'!$A$6:$V$340,5,FALSE)</f>
        <v>30945</v>
      </c>
      <c r="I219" s="8">
        <f>VLOOKUP($B219,'[2]19 CR Data'!$A$6:$V$340,8,FALSE)</f>
        <v>24070</v>
      </c>
      <c r="J219" s="21">
        <v>2073</v>
      </c>
      <c r="K219" s="9">
        <f t="shared" si="6"/>
        <v>0.90192363742349169</v>
      </c>
      <c r="L219" s="10">
        <f t="shared" si="7"/>
        <v>0.78</v>
      </c>
    </row>
    <row r="220" spans="1:12" x14ac:dyDescent="0.25">
      <c r="A220" s="23" t="s">
        <v>1375</v>
      </c>
      <c r="B220" s="17" t="s">
        <v>578</v>
      </c>
      <c r="C220" s="17" t="s">
        <v>1347</v>
      </c>
      <c r="D220" s="45">
        <f>VLOOKUP($B220,'[2]19 CR Data'!$A$6:$V$340,6,FALSE)</f>
        <v>27</v>
      </c>
      <c r="E220" s="45" t="s">
        <v>579</v>
      </c>
      <c r="F220" s="18">
        <f>VLOOKUP($B220,'[2]19 CR Data'!$A$6:$W$340,4,FALSE)</f>
        <v>43830</v>
      </c>
      <c r="G220" s="8">
        <f>VLOOKUP($B220,'[2]19 CR Data'!$A$6:$V$340,7,FALSE)</f>
        <v>9855</v>
      </c>
      <c r="H220" s="8">
        <f>VLOOKUP($B220,'[2]19 CR Data'!$A$6:$V$340,5,FALSE)</f>
        <v>8589</v>
      </c>
      <c r="I220" s="8">
        <f>VLOOKUP($B220,'[2]19 CR Data'!$A$6:$V$340,8,FALSE)</f>
        <v>6046</v>
      </c>
      <c r="J220" s="21"/>
      <c r="K220" s="9">
        <f t="shared" si="6"/>
        <v>0.87153729071537289</v>
      </c>
      <c r="L220" s="10">
        <f t="shared" si="7"/>
        <v>0.7</v>
      </c>
    </row>
    <row r="221" spans="1:12" x14ac:dyDescent="0.25">
      <c r="A221" s="23" t="s">
        <v>1376</v>
      </c>
      <c r="B221" s="17" t="s">
        <v>95</v>
      </c>
      <c r="C221" s="17" t="s">
        <v>1347</v>
      </c>
      <c r="D221" s="45">
        <f>VLOOKUP($B221,'[2]19 CR Data'!$A$6:$V$340,6,FALSE)</f>
        <v>77</v>
      </c>
      <c r="E221" s="45" t="s">
        <v>96</v>
      </c>
      <c r="F221" s="18">
        <f>VLOOKUP($B221,'[2]19 CR Data'!$A$6:$W$340,4,FALSE)</f>
        <v>43830</v>
      </c>
      <c r="G221" s="8">
        <f>VLOOKUP($B221,'[2]19 CR Data'!$A$6:$V$340,7,FALSE)</f>
        <v>28105</v>
      </c>
      <c r="H221" s="8">
        <f>VLOOKUP($B221,'[2]19 CR Data'!$A$6:$V$340,5,FALSE)</f>
        <v>25856</v>
      </c>
      <c r="I221" s="8">
        <f>VLOOKUP($B221,'[2]19 CR Data'!$A$6:$V$340,8,FALSE)</f>
        <v>11601</v>
      </c>
      <c r="J221" s="21"/>
      <c r="K221" s="9">
        <f t="shared" si="6"/>
        <v>0.91997865148550084</v>
      </c>
      <c r="L221" s="10">
        <f t="shared" si="7"/>
        <v>0.45</v>
      </c>
    </row>
    <row r="222" spans="1:12" x14ac:dyDescent="0.25">
      <c r="A222" s="23" t="s">
        <v>1264</v>
      </c>
      <c r="B222" s="17" t="s">
        <v>498</v>
      </c>
      <c r="C222" s="17" t="s">
        <v>1347</v>
      </c>
      <c r="D222" s="45">
        <f>VLOOKUP($B222,'[2]19 CR Data'!$A$6:$V$340,6,FALSE)</f>
        <v>76</v>
      </c>
      <c r="E222" s="45" t="s">
        <v>499</v>
      </c>
      <c r="F222" s="18">
        <f>VLOOKUP($B222,'[2]19 CR Data'!$A$6:$W$340,4,FALSE)</f>
        <v>43830</v>
      </c>
      <c r="G222" s="8">
        <f>VLOOKUP($B222,'[2]19 CR Data'!$A$6:$V$340,7,FALSE)</f>
        <v>27740</v>
      </c>
      <c r="H222" s="8">
        <f>VLOOKUP($B222,'[2]19 CR Data'!$A$6:$V$340,5,FALSE)</f>
        <v>22189</v>
      </c>
      <c r="I222" s="8">
        <f>VLOOKUP($B222,'[2]19 CR Data'!$A$6:$V$340,8,FALSE)</f>
        <v>10873</v>
      </c>
      <c r="J222" s="21">
        <v>4007</v>
      </c>
      <c r="K222" s="9">
        <f t="shared" si="6"/>
        <v>0.79989185291997111</v>
      </c>
      <c r="L222" s="10">
        <f t="shared" si="7"/>
        <v>0.49</v>
      </c>
    </row>
    <row r="223" spans="1:12" x14ac:dyDescent="0.25">
      <c r="A223" s="24" t="s">
        <v>1428</v>
      </c>
      <c r="B223" s="17" t="s">
        <v>664</v>
      </c>
      <c r="C223" s="17" t="s">
        <v>1347</v>
      </c>
      <c r="D223" s="45">
        <f>VLOOKUP($B223,'[2]19 CR Data'!$A$6:$V$340,6,FALSE)</f>
        <v>86</v>
      </c>
      <c r="E223" s="45" t="s">
        <v>1427</v>
      </c>
      <c r="F223" s="18">
        <f>VLOOKUP($B223,'[2]19 CR Data'!$A$6:$W$340,4,FALSE)</f>
        <v>43465</v>
      </c>
      <c r="G223" s="8">
        <f>VLOOKUP($B223,'[2]19 CR Data'!$A$6:$V$340,7,FALSE)</f>
        <v>31390</v>
      </c>
      <c r="H223" s="8">
        <f>VLOOKUP($B223,'[2]19 CR Data'!$A$6:$V$340,5,FALSE)</f>
        <v>22913</v>
      </c>
      <c r="I223" s="8">
        <f>VLOOKUP($B223,'[2]19 CR Data'!$A$6:$V$340,8,FALSE)</f>
        <v>20808</v>
      </c>
      <c r="J223" s="25"/>
      <c r="K223" s="9">
        <f t="shared" si="6"/>
        <v>0.72994584262503981</v>
      </c>
      <c r="L223" s="10">
        <f t="shared" si="7"/>
        <v>0.91</v>
      </c>
    </row>
    <row r="224" spans="1:12" x14ac:dyDescent="0.25">
      <c r="A224" s="24" t="s">
        <v>1449</v>
      </c>
      <c r="B224" s="17" t="s">
        <v>474</v>
      </c>
      <c r="C224" s="17" t="s">
        <v>1347</v>
      </c>
      <c r="D224" s="45">
        <f>VLOOKUP($B224,'[2]19 CR Data'!$A$6:$V$340,6,FALSE)</f>
        <v>151</v>
      </c>
      <c r="E224" s="45" t="s">
        <v>1448</v>
      </c>
      <c r="F224" s="18">
        <f>VLOOKUP($B224,'[2]19 CR Data'!$A$6:$W$340,4,FALSE)</f>
        <v>43465</v>
      </c>
      <c r="G224" s="8">
        <f>VLOOKUP($B224,'[2]19 CR Data'!$A$6:$V$340,7,FALSE)</f>
        <v>55115</v>
      </c>
      <c r="H224" s="8">
        <f>VLOOKUP($B224,'[2]19 CR Data'!$A$6:$V$340,5,FALSE)</f>
        <v>44313</v>
      </c>
      <c r="I224" s="8">
        <f>VLOOKUP($B224,'[2]19 CR Data'!$A$6:$V$340,8,FALSE)</f>
        <v>28388</v>
      </c>
      <c r="J224" s="25"/>
      <c r="K224" s="9">
        <f t="shared" si="6"/>
        <v>0.80400979769572711</v>
      </c>
      <c r="L224" s="10">
        <f t="shared" si="7"/>
        <v>0.64</v>
      </c>
    </row>
    <row r="225" spans="1:12" x14ac:dyDescent="0.25">
      <c r="A225" s="23" t="s">
        <v>1190</v>
      </c>
      <c r="B225" s="17" t="s">
        <v>348</v>
      </c>
      <c r="C225" s="17" t="s">
        <v>1347</v>
      </c>
      <c r="D225" s="45">
        <f>VLOOKUP($B225,'[2]19 CR Data'!$A$6:$V$340,6,FALSE)</f>
        <v>71</v>
      </c>
      <c r="E225" s="45" t="s">
        <v>349</v>
      </c>
      <c r="F225" s="18">
        <f>VLOOKUP($B225,'[2]19 CR Data'!$A$6:$W$340,4,FALSE)</f>
        <v>43830</v>
      </c>
      <c r="G225" s="8">
        <f>VLOOKUP($B225,'[2]19 CR Data'!$A$6:$V$340,7,FALSE)</f>
        <v>25915</v>
      </c>
      <c r="H225" s="8">
        <f>VLOOKUP($B225,'[2]19 CR Data'!$A$6:$V$340,5,FALSE)</f>
        <v>19447</v>
      </c>
      <c r="I225" s="8">
        <f>VLOOKUP($B225,'[2]19 CR Data'!$A$6:$V$340,8,FALSE)</f>
        <v>12536</v>
      </c>
      <c r="J225" s="21">
        <v>1311</v>
      </c>
      <c r="K225" s="9">
        <f t="shared" si="6"/>
        <v>0.75041481767316232</v>
      </c>
      <c r="L225" s="10">
        <f t="shared" si="7"/>
        <v>0.64</v>
      </c>
    </row>
    <row r="226" spans="1:12" x14ac:dyDescent="0.25">
      <c r="A226" s="23" t="s">
        <v>1309</v>
      </c>
      <c r="B226" s="17" t="s">
        <v>588</v>
      </c>
      <c r="C226" s="17" t="s">
        <v>1347</v>
      </c>
      <c r="D226" s="45">
        <f>VLOOKUP($B226,'[2]19 CR Data'!$A$6:$V$340,6,FALSE)</f>
        <v>122</v>
      </c>
      <c r="E226" s="45" t="s">
        <v>589</v>
      </c>
      <c r="F226" s="18">
        <f>VLOOKUP($B226,'[2]19 CR Data'!$A$6:$W$340,4,FALSE)</f>
        <v>43830</v>
      </c>
      <c r="G226" s="8">
        <f>VLOOKUP($B226,'[2]19 CR Data'!$A$6:$V$340,7,FALSE)</f>
        <v>44530</v>
      </c>
      <c r="H226" s="8">
        <f>VLOOKUP($B226,'[2]19 CR Data'!$A$6:$V$340,5,FALSE)</f>
        <v>41656</v>
      </c>
      <c r="I226" s="8">
        <f>VLOOKUP($B226,'[2]19 CR Data'!$A$6:$V$340,8,FALSE)</f>
        <v>21870</v>
      </c>
      <c r="J226" s="21">
        <v>1733</v>
      </c>
      <c r="K226" s="9">
        <f t="shared" si="6"/>
        <v>0.93545924096114974</v>
      </c>
      <c r="L226" s="10">
        <f t="shared" si="7"/>
        <v>0.53</v>
      </c>
    </row>
    <row r="227" spans="1:12" x14ac:dyDescent="0.25">
      <c r="A227" s="23" t="s">
        <v>1255</v>
      </c>
      <c r="B227" s="17" t="s">
        <v>480</v>
      </c>
      <c r="C227" s="17" t="s">
        <v>1347</v>
      </c>
      <c r="D227" s="45">
        <f>VLOOKUP($B227,'[2]19 CR Data'!$A$6:$V$340,6,FALSE)</f>
        <v>50</v>
      </c>
      <c r="E227" s="45" t="s">
        <v>481</v>
      </c>
      <c r="F227" s="18">
        <f>VLOOKUP($B227,'[2]19 CR Data'!$A$6:$W$340,4,FALSE)</f>
        <v>43830</v>
      </c>
      <c r="G227" s="8">
        <f>VLOOKUP($B227,'[2]19 CR Data'!$A$6:$V$340,7,FALSE)</f>
        <v>18250</v>
      </c>
      <c r="H227" s="8">
        <f>VLOOKUP($B227,'[2]19 CR Data'!$A$6:$V$340,5,FALSE)</f>
        <v>15808</v>
      </c>
      <c r="I227" s="8">
        <f>VLOOKUP($B227,'[2]19 CR Data'!$A$6:$V$340,8,FALSE)</f>
        <v>6515</v>
      </c>
      <c r="J227" s="21">
        <v>2519</v>
      </c>
      <c r="K227" s="9">
        <f t="shared" si="6"/>
        <v>0.86619178082191783</v>
      </c>
      <c r="L227" s="10">
        <f t="shared" si="7"/>
        <v>0.41</v>
      </c>
    </row>
    <row r="228" spans="1:12" x14ac:dyDescent="0.25">
      <c r="A228" s="23" t="s">
        <v>1194</v>
      </c>
      <c r="B228" s="17" t="s">
        <v>356</v>
      </c>
      <c r="C228" s="17" t="s">
        <v>1347</v>
      </c>
      <c r="D228" s="45">
        <f>VLOOKUP($B228,'[2]19 CR Data'!$A$6:$V$340,6,FALSE)</f>
        <v>60</v>
      </c>
      <c r="E228" s="45" t="s">
        <v>357</v>
      </c>
      <c r="F228" s="18">
        <f>VLOOKUP($B228,'[2]19 CR Data'!$A$6:$W$340,4,FALSE)</f>
        <v>43830</v>
      </c>
      <c r="G228" s="8">
        <f>VLOOKUP($B228,'[2]19 CR Data'!$A$6:$V$340,7,FALSE)</f>
        <v>21900</v>
      </c>
      <c r="H228" s="8">
        <f>VLOOKUP($B228,'[2]19 CR Data'!$A$6:$V$340,5,FALSE)</f>
        <v>19446</v>
      </c>
      <c r="I228" s="8">
        <f>VLOOKUP($B228,'[2]19 CR Data'!$A$6:$V$340,8,FALSE)</f>
        <v>9220</v>
      </c>
      <c r="J228" s="21">
        <v>864</v>
      </c>
      <c r="K228" s="9">
        <f t="shared" si="6"/>
        <v>0.8879452054794521</v>
      </c>
      <c r="L228" s="10">
        <f t="shared" si="7"/>
        <v>0.47</v>
      </c>
    </row>
    <row r="229" spans="1:12" x14ac:dyDescent="0.25">
      <c r="A229" s="23" t="s">
        <v>1263</v>
      </c>
      <c r="B229" s="17" t="s">
        <v>496</v>
      </c>
      <c r="C229" s="17" t="s">
        <v>1347</v>
      </c>
      <c r="D229" s="45">
        <f>VLOOKUP($B229,'[2]19 CR Data'!$A$6:$V$340,6,FALSE)</f>
        <v>43</v>
      </c>
      <c r="E229" s="45" t="s">
        <v>497</v>
      </c>
      <c r="F229" s="18">
        <f>VLOOKUP($B229,'[2]19 CR Data'!$A$6:$W$340,4,FALSE)</f>
        <v>43830</v>
      </c>
      <c r="G229" s="8">
        <f>VLOOKUP($B229,'[2]19 CR Data'!$A$6:$V$340,7,FALSE)</f>
        <v>15695</v>
      </c>
      <c r="H229" s="8">
        <f>VLOOKUP($B229,'[2]19 CR Data'!$A$6:$V$340,5,FALSE)</f>
        <v>13652</v>
      </c>
      <c r="I229" s="8">
        <f>VLOOKUP($B229,'[2]19 CR Data'!$A$6:$V$340,8,FALSE)</f>
        <v>6039</v>
      </c>
      <c r="J229" s="21">
        <v>1052</v>
      </c>
      <c r="K229" s="9">
        <f t="shared" si="6"/>
        <v>0.8698311564192418</v>
      </c>
      <c r="L229" s="10">
        <f t="shared" si="7"/>
        <v>0.44</v>
      </c>
    </row>
    <row r="230" spans="1:12" x14ac:dyDescent="0.25">
      <c r="A230" s="23" t="s">
        <v>1204</v>
      </c>
      <c r="B230" s="17" t="s">
        <v>378</v>
      </c>
      <c r="C230" s="17" t="s">
        <v>1347</v>
      </c>
      <c r="D230" s="45">
        <f>VLOOKUP($B230,'[2]19 CR Data'!$A$6:$V$340,6,FALSE)</f>
        <v>45</v>
      </c>
      <c r="E230" s="45" t="s">
        <v>379</v>
      </c>
      <c r="F230" s="18">
        <f>VLOOKUP($B230,'[2]19 CR Data'!$A$6:$W$340,4,FALSE)</f>
        <v>43830</v>
      </c>
      <c r="G230" s="8">
        <f>VLOOKUP($B230,'[2]19 CR Data'!$A$6:$V$340,7,FALSE)</f>
        <v>16425</v>
      </c>
      <c r="H230" s="8">
        <f>VLOOKUP($B230,'[2]19 CR Data'!$A$6:$V$340,5,FALSE)</f>
        <v>15067</v>
      </c>
      <c r="I230" s="8">
        <f>VLOOKUP($B230,'[2]19 CR Data'!$A$6:$V$340,8,FALSE)</f>
        <v>8973</v>
      </c>
      <c r="J230" s="21">
        <v>2056</v>
      </c>
      <c r="K230" s="9">
        <f t="shared" si="6"/>
        <v>0.91732115677321158</v>
      </c>
      <c r="L230" s="10">
        <f t="shared" si="7"/>
        <v>0.6</v>
      </c>
    </row>
    <row r="231" spans="1:12" x14ac:dyDescent="0.25">
      <c r="A231" s="23" t="s">
        <v>1377</v>
      </c>
      <c r="B231" s="17" t="s">
        <v>622</v>
      </c>
      <c r="C231" s="17" t="s">
        <v>1347</v>
      </c>
      <c r="D231" s="45">
        <f>VLOOKUP($B231,'[2]19 CR Data'!$A$6:$V$340,6,FALSE)</f>
        <v>45</v>
      </c>
      <c r="E231" s="45" t="s">
        <v>623</v>
      </c>
      <c r="F231" s="18">
        <f>VLOOKUP($B231,'[2]19 CR Data'!$A$6:$W$340,4,FALSE)</f>
        <v>43830</v>
      </c>
      <c r="G231" s="8">
        <f>VLOOKUP($B231,'[2]19 CR Data'!$A$6:$V$340,7,FALSE)</f>
        <v>16425</v>
      </c>
      <c r="H231" s="8">
        <f>VLOOKUP($B231,'[2]19 CR Data'!$A$6:$V$340,5,FALSE)</f>
        <v>11601</v>
      </c>
      <c r="I231" s="8">
        <f>VLOOKUP($B231,'[2]19 CR Data'!$A$6:$V$340,8,FALSE)</f>
        <v>5422</v>
      </c>
      <c r="J231" s="21">
        <v>1745</v>
      </c>
      <c r="K231" s="9">
        <f t="shared" si="6"/>
        <v>0.70630136986301373</v>
      </c>
      <c r="L231" s="10">
        <f t="shared" si="7"/>
        <v>0.47</v>
      </c>
    </row>
    <row r="232" spans="1:12" x14ac:dyDescent="0.25">
      <c r="A232" s="24" t="s">
        <v>1328</v>
      </c>
      <c r="B232" s="17" t="s">
        <v>141</v>
      </c>
      <c r="C232" s="17" t="s">
        <v>1347</v>
      </c>
      <c r="D232" s="45">
        <f>VLOOKUP($B232,'[2]19 CR Data'!$A$6:$V$340,6,FALSE)</f>
        <v>44</v>
      </c>
      <c r="E232" s="45" t="s">
        <v>1447</v>
      </c>
      <c r="F232" s="18">
        <f>VLOOKUP($B232,'[2]19 CR Data'!$A$6:$W$340,4,FALSE)</f>
        <v>43465</v>
      </c>
      <c r="G232" s="8">
        <f>VLOOKUP($B232,'[2]19 CR Data'!$A$6:$V$340,7,FALSE)</f>
        <v>14588</v>
      </c>
      <c r="H232" s="8">
        <f>VLOOKUP($B232,'[2]19 CR Data'!$A$6:$V$340,5,FALSE)</f>
        <v>12673</v>
      </c>
      <c r="I232" s="8">
        <f>VLOOKUP($B232,'[2]19 CR Data'!$A$6:$V$340,8,FALSE)</f>
        <v>9982</v>
      </c>
      <c r="J232" s="25"/>
      <c r="K232" s="9">
        <f t="shared" si="6"/>
        <v>0.86872772141486154</v>
      </c>
      <c r="L232" s="10">
        <f t="shared" si="7"/>
        <v>0.79</v>
      </c>
    </row>
    <row r="233" spans="1:12" x14ac:dyDescent="0.25">
      <c r="A233" s="23" t="s">
        <v>1150</v>
      </c>
      <c r="B233" s="17" t="s">
        <v>266</v>
      </c>
      <c r="C233" s="17" t="s">
        <v>1347</v>
      </c>
      <c r="D233" s="45">
        <f>VLOOKUP($B233,'[2]19 CR Data'!$A$6:$V$340,6,FALSE)</f>
        <v>45</v>
      </c>
      <c r="E233" s="45" t="s">
        <v>267</v>
      </c>
      <c r="F233" s="18">
        <f>VLOOKUP($B233,'[2]19 CR Data'!$A$6:$W$340,4,FALSE)</f>
        <v>43830</v>
      </c>
      <c r="G233" s="8">
        <f>VLOOKUP($B233,'[2]19 CR Data'!$A$6:$V$340,7,FALSE)</f>
        <v>16425</v>
      </c>
      <c r="H233" s="8">
        <f>VLOOKUP($B233,'[2]19 CR Data'!$A$6:$V$340,5,FALSE)</f>
        <v>15496</v>
      </c>
      <c r="I233" s="8">
        <f>VLOOKUP($B233,'[2]19 CR Data'!$A$6:$V$340,8,FALSE)</f>
        <v>14534</v>
      </c>
      <c r="J233" s="21"/>
      <c r="K233" s="9">
        <f t="shared" si="6"/>
        <v>0.94343987823439879</v>
      </c>
      <c r="L233" s="10">
        <f t="shared" si="7"/>
        <v>0.94</v>
      </c>
    </row>
    <row r="234" spans="1:12" x14ac:dyDescent="0.25">
      <c r="A234" s="23" t="s">
        <v>1380</v>
      </c>
      <c r="B234" s="17" t="s">
        <v>1378</v>
      </c>
      <c r="C234" s="17" t="s">
        <v>1347</v>
      </c>
      <c r="D234" s="45">
        <v>78</v>
      </c>
      <c r="E234" s="45" t="s">
        <v>1379</v>
      </c>
      <c r="F234" s="18">
        <v>43830</v>
      </c>
      <c r="G234" s="8">
        <v>28470</v>
      </c>
      <c r="H234" s="8">
        <v>24514</v>
      </c>
      <c r="I234" s="8">
        <v>24070</v>
      </c>
      <c r="J234" s="21">
        <v>360</v>
      </c>
      <c r="K234" s="9">
        <f t="shared" si="6"/>
        <v>0.86104671584123638</v>
      </c>
      <c r="L234" s="10">
        <f t="shared" si="7"/>
        <v>0.98</v>
      </c>
    </row>
    <row r="235" spans="1:12" x14ac:dyDescent="0.25">
      <c r="A235" s="23" t="s">
        <v>1281</v>
      </c>
      <c r="B235" s="17" t="s">
        <v>532</v>
      </c>
      <c r="C235" s="17" t="s">
        <v>1347</v>
      </c>
      <c r="D235" s="45">
        <f>VLOOKUP($B235,'[2]19 CR Data'!$A$6:$V$340,6,FALSE)</f>
        <v>45</v>
      </c>
      <c r="E235" s="45" t="s">
        <v>533</v>
      </c>
      <c r="F235" s="18">
        <f>VLOOKUP($B235,'[2]19 CR Data'!$A$6:$W$340,4,FALSE)</f>
        <v>43830</v>
      </c>
      <c r="G235" s="8">
        <f>VLOOKUP($B235,'[2]19 CR Data'!$A$6:$V$340,7,FALSE)</f>
        <v>16425</v>
      </c>
      <c r="H235" s="8">
        <f>VLOOKUP($B235,'[2]19 CR Data'!$A$6:$V$340,5,FALSE)</f>
        <v>14330</v>
      </c>
      <c r="I235" s="8">
        <f>VLOOKUP($B235,'[2]19 CR Data'!$A$6:$V$340,8,FALSE)</f>
        <v>2977</v>
      </c>
      <c r="J235" s="21">
        <v>4808</v>
      </c>
      <c r="K235" s="9">
        <f t="shared" si="6"/>
        <v>0.87245053272450535</v>
      </c>
      <c r="L235" s="10">
        <f t="shared" si="7"/>
        <v>0.21</v>
      </c>
    </row>
    <row r="236" spans="1:12" x14ac:dyDescent="0.25">
      <c r="A236" s="23" t="s">
        <v>1236</v>
      </c>
      <c r="B236" s="17" t="s">
        <v>442</v>
      </c>
      <c r="C236" s="17" t="s">
        <v>1347</v>
      </c>
      <c r="D236" s="45">
        <f>VLOOKUP($B236,'[2]19 CR Data'!$A$6:$V$340,6,FALSE)</f>
        <v>60</v>
      </c>
      <c r="E236" s="45" t="s">
        <v>443</v>
      </c>
      <c r="F236" s="18">
        <f>VLOOKUP($B236,'[2]19 CR Data'!$A$6:$W$340,4,FALSE)</f>
        <v>43830</v>
      </c>
      <c r="G236" s="8">
        <f>VLOOKUP($B236,'[2]19 CR Data'!$A$6:$V$340,7,FALSE)</f>
        <v>21900</v>
      </c>
      <c r="H236" s="8">
        <f>VLOOKUP($B236,'[2]19 CR Data'!$A$6:$V$340,5,FALSE)</f>
        <v>16020</v>
      </c>
      <c r="I236" s="8">
        <f>VLOOKUP($B236,'[2]19 CR Data'!$A$6:$V$340,8,FALSE)</f>
        <v>10059</v>
      </c>
      <c r="J236" s="21">
        <v>3211</v>
      </c>
      <c r="K236" s="9">
        <f t="shared" si="6"/>
        <v>0.73150684931506849</v>
      </c>
      <c r="L236" s="10">
        <f t="shared" si="7"/>
        <v>0.63</v>
      </c>
    </row>
    <row r="237" spans="1:12" x14ac:dyDescent="0.25">
      <c r="A237" s="23" t="s">
        <v>1299</v>
      </c>
      <c r="B237" s="17" t="s">
        <v>568</v>
      </c>
      <c r="C237" s="17" t="s">
        <v>1347</v>
      </c>
      <c r="D237" s="45">
        <f>VLOOKUP($B237,'[2]19 CR Data'!$A$6:$V$340,6,FALSE)</f>
        <v>60</v>
      </c>
      <c r="E237" s="45" t="s">
        <v>569</v>
      </c>
      <c r="F237" s="18">
        <f>VLOOKUP($B237,'[2]19 CR Data'!$A$6:$W$340,4,FALSE)</f>
        <v>43830</v>
      </c>
      <c r="G237" s="8">
        <f>VLOOKUP($B237,'[2]19 CR Data'!$A$6:$V$340,7,FALSE)</f>
        <v>23760</v>
      </c>
      <c r="H237" s="8">
        <f>VLOOKUP($B237,'[2]19 CR Data'!$A$6:$V$340,5,FALSE)</f>
        <v>14034</v>
      </c>
      <c r="I237" s="8">
        <f>VLOOKUP($B237,'[2]19 CR Data'!$A$6:$V$340,8,FALSE)</f>
        <v>9419</v>
      </c>
      <c r="J237" s="21">
        <v>1525</v>
      </c>
      <c r="K237" s="9">
        <f t="shared" si="6"/>
        <v>0.59065656565656566</v>
      </c>
      <c r="L237" s="10">
        <f t="shared" si="7"/>
        <v>0.67</v>
      </c>
    </row>
    <row r="238" spans="1:12" x14ac:dyDescent="0.25">
      <c r="A238" s="23" t="s">
        <v>1280</v>
      </c>
      <c r="B238" s="17" t="s">
        <v>530</v>
      </c>
      <c r="C238" s="17" t="s">
        <v>1347</v>
      </c>
      <c r="D238" s="45">
        <f>VLOOKUP($B238,'[2]19 CR Data'!$A$6:$V$340,6,FALSE)</f>
        <v>84</v>
      </c>
      <c r="E238" s="45" t="s">
        <v>531</v>
      </c>
      <c r="F238" s="18">
        <f>VLOOKUP($B238,'[2]19 CR Data'!$A$6:$W$340,4,FALSE)</f>
        <v>43830</v>
      </c>
      <c r="G238" s="8">
        <f>VLOOKUP($B238,'[2]19 CR Data'!$A$6:$V$340,7,FALSE)</f>
        <v>30660</v>
      </c>
      <c r="H238" s="8">
        <f>VLOOKUP($B238,'[2]19 CR Data'!$A$6:$V$340,5,FALSE)</f>
        <v>26241</v>
      </c>
      <c r="I238" s="8">
        <f>VLOOKUP($B238,'[2]19 CR Data'!$A$6:$V$340,8,FALSE)</f>
        <v>4628</v>
      </c>
      <c r="J238" s="21">
        <v>8327</v>
      </c>
      <c r="K238" s="9">
        <f t="shared" si="6"/>
        <v>0.85587084148727988</v>
      </c>
      <c r="L238" s="10">
        <f t="shared" si="7"/>
        <v>0.18</v>
      </c>
    </row>
    <row r="239" spans="1:12" x14ac:dyDescent="0.25">
      <c r="A239" s="23" t="s">
        <v>1121</v>
      </c>
      <c r="B239" s="17" t="s">
        <v>201</v>
      </c>
      <c r="C239" s="17" t="s">
        <v>1347</v>
      </c>
      <c r="D239" s="45">
        <f>VLOOKUP($B239,'[2]19 CR Data'!$A$6:$V$340,6,FALSE)</f>
        <v>60</v>
      </c>
      <c r="E239" s="45" t="s">
        <v>202</v>
      </c>
      <c r="F239" s="18">
        <f>VLOOKUP($B239,'[2]19 CR Data'!$A$6:$W$340,4,FALSE)</f>
        <v>43830</v>
      </c>
      <c r="G239" s="8">
        <f>VLOOKUP($B239,'[2]19 CR Data'!$A$6:$V$340,7,FALSE)</f>
        <v>21900</v>
      </c>
      <c r="H239" s="8">
        <f>VLOOKUP($B239,'[2]19 CR Data'!$A$6:$V$340,5,FALSE)</f>
        <v>16463</v>
      </c>
      <c r="I239" s="8">
        <f>VLOOKUP($B239,'[2]19 CR Data'!$A$6:$V$340,8,FALSE)</f>
        <v>9388</v>
      </c>
      <c r="J239" s="21">
        <v>2347</v>
      </c>
      <c r="K239" s="9">
        <f t="shared" si="6"/>
        <v>0.75173515981735162</v>
      </c>
      <c r="L239" s="10">
        <f t="shared" si="7"/>
        <v>0.56999999999999995</v>
      </c>
    </row>
    <row r="240" spans="1:12" x14ac:dyDescent="0.25">
      <c r="A240" s="23" t="s">
        <v>1073</v>
      </c>
      <c r="B240" s="17" t="s">
        <v>99</v>
      </c>
      <c r="C240" s="17" t="s">
        <v>1347</v>
      </c>
      <c r="D240" s="45">
        <f>VLOOKUP($B240,'[2]19 CR Data'!$A$6:$V$340,6,FALSE)</f>
        <v>140</v>
      </c>
      <c r="E240" s="45" t="s">
        <v>100</v>
      </c>
      <c r="F240" s="18">
        <f>VLOOKUP($B240,'[2]19 CR Data'!$A$6:$W$340,4,FALSE)</f>
        <v>43830</v>
      </c>
      <c r="G240" s="8">
        <f>VLOOKUP($B240,'[2]19 CR Data'!$A$6:$V$340,7,FALSE)</f>
        <v>53492</v>
      </c>
      <c r="H240" s="8">
        <f>VLOOKUP($B240,'[2]19 CR Data'!$A$6:$V$340,5,FALSE)</f>
        <v>42906</v>
      </c>
      <c r="I240" s="8">
        <f>VLOOKUP($B240,'[2]19 CR Data'!$A$6:$V$340,8,FALSE)</f>
        <v>34258</v>
      </c>
      <c r="J240" s="21">
        <v>1552</v>
      </c>
      <c r="K240" s="9">
        <f t="shared" si="6"/>
        <v>0.802101248784865</v>
      </c>
      <c r="L240" s="10">
        <f t="shared" si="7"/>
        <v>0.8</v>
      </c>
    </row>
    <row r="241" spans="1:12" x14ac:dyDescent="0.25">
      <c r="A241" s="23" t="s">
        <v>1159</v>
      </c>
      <c r="B241" s="17" t="s">
        <v>286</v>
      </c>
      <c r="C241" s="17" t="s">
        <v>1347</v>
      </c>
      <c r="D241" s="45">
        <f>VLOOKUP($B241,'[2]19 CR Data'!$A$6:$V$340,6,FALSE)</f>
        <v>36</v>
      </c>
      <c r="E241" s="45" t="s">
        <v>287</v>
      </c>
      <c r="F241" s="18">
        <f>VLOOKUP($B241,'[2]19 CR Data'!$A$6:$W$340,4,FALSE)</f>
        <v>43830</v>
      </c>
      <c r="G241" s="8">
        <f>VLOOKUP($B241,'[2]19 CR Data'!$A$6:$V$340,7,FALSE)</f>
        <v>13140</v>
      </c>
      <c r="H241" s="8">
        <f>VLOOKUP($B241,'[2]19 CR Data'!$A$6:$V$340,5,FALSE)</f>
        <v>12212</v>
      </c>
      <c r="I241" s="8">
        <f>VLOOKUP($B241,'[2]19 CR Data'!$A$6:$V$340,8,FALSE)</f>
        <v>5511</v>
      </c>
      <c r="J241" s="21">
        <v>401</v>
      </c>
      <c r="K241" s="9">
        <f t="shared" si="6"/>
        <v>0.92937595129375949</v>
      </c>
      <c r="L241" s="10">
        <f t="shared" si="7"/>
        <v>0.45</v>
      </c>
    </row>
    <row r="242" spans="1:12" x14ac:dyDescent="0.25">
      <c r="A242" s="23" t="s">
        <v>1221</v>
      </c>
      <c r="B242" s="17" t="s">
        <v>414</v>
      </c>
      <c r="C242" s="17" t="s">
        <v>1347</v>
      </c>
      <c r="D242" s="45">
        <f>VLOOKUP($B242,'[2]19 CR Data'!$A$6:$V$340,6,FALSE)</f>
        <v>80</v>
      </c>
      <c r="E242" s="45" t="s">
        <v>415</v>
      </c>
      <c r="F242" s="18">
        <f>VLOOKUP($B242,'[2]19 CR Data'!$A$6:$W$340,4,FALSE)</f>
        <v>43830</v>
      </c>
      <c r="G242" s="8">
        <f>VLOOKUP($B242,'[2]19 CR Data'!$A$6:$V$340,7,FALSE)</f>
        <v>30370</v>
      </c>
      <c r="H242" s="8">
        <f>VLOOKUP($B242,'[2]19 CR Data'!$A$6:$V$340,5,FALSE)</f>
        <v>25095</v>
      </c>
      <c r="I242" s="8">
        <f>VLOOKUP($B242,'[2]19 CR Data'!$A$6:$V$340,8,FALSE)</f>
        <v>14070</v>
      </c>
      <c r="J242" s="21">
        <v>2801</v>
      </c>
      <c r="K242" s="9">
        <f t="shared" si="6"/>
        <v>0.82630885742509053</v>
      </c>
      <c r="L242" s="10">
        <f t="shared" si="7"/>
        <v>0.56000000000000005</v>
      </c>
    </row>
    <row r="243" spans="1:12" x14ac:dyDescent="0.25">
      <c r="A243" s="23" t="s">
        <v>1090</v>
      </c>
      <c r="B243" s="17" t="s">
        <v>133</v>
      </c>
      <c r="C243" s="17" t="s">
        <v>1347</v>
      </c>
      <c r="D243" s="45">
        <f>VLOOKUP($B243,'[2]19 CR Data'!$A$6:$V$340,6,FALSE)</f>
        <v>102</v>
      </c>
      <c r="E243" s="45" t="s">
        <v>134</v>
      </c>
      <c r="F243" s="18">
        <f>VLOOKUP($B243,'[2]19 CR Data'!$A$6:$W$340,4,FALSE)</f>
        <v>43830</v>
      </c>
      <c r="G243" s="8">
        <f>VLOOKUP($B243,'[2]19 CR Data'!$A$6:$V$340,7,FALSE)</f>
        <v>37230</v>
      </c>
      <c r="H243" s="8">
        <f>VLOOKUP($B243,'[2]19 CR Data'!$A$6:$V$340,5,FALSE)</f>
        <v>31266</v>
      </c>
      <c r="I243" s="8">
        <f>VLOOKUP($B243,'[2]19 CR Data'!$A$6:$V$340,8,FALSE)</f>
        <v>23391</v>
      </c>
      <c r="J243" s="21">
        <v>3443</v>
      </c>
      <c r="K243" s="9">
        <f t="shared" si="6"/>
        <v>0.83980660757453662</v>
      </c>
      <c r="L243" s="10">
        <f t="shared" si="7"/>
        <v>0.75</v>
      </c>
    </row>
    <row r="244" spans="1:12" x14ac:dyDescent="0.25">
      <c r="A244" s="23" t="s">
        <v>1381</v>
      </c>
      <c r="B244" s="17" t="s">
        <v>606</v>
      </c>
      <c r="C244" s="17" t="s">
        <v>1347</v>
      </c>
      <c r="D244" s="45">
        <f>VLOOKUP($B244,'[2]19 CR Data'!$A$6:$V$340,6,FALSE)</f>
        <v>37</v>
      </c>
      <c r="E244" s="45" t="s">
        <v>607</v>
      </c>
      <c r="F244" s="18">
        <f>VLOOKUP($B244,'[2]19 CR Data'!$A$6:$W$340,4,FALSE)</f>
        <v>43830</v>
      </c>
      <c r="G244" s="8">
        <f>VLOOKUP($B244,'[2]19 CR Data'!$A$6:$V$340,7,FALSE)</f>
        <v>13505</v>
      </c>
      <c r="H244" s="8">
        <f>VLOOKUP($B244,'[2]19 CR Data'!$A$6:$V$340,5,FALSE)</f>
        <v>11186</v>
      </c>
      <c r="I244" s="8">
        <f>VLOOKUP($B244,'[2]19 CR Data'!$A$6:$V$340,8,FALSE)</f>
        <v>5572</v>
      </c>
      <c r="J244" s="21"/>
      <c r="K244" s="9">
        <f t="shared" si="6"/>
        <v>0.82828582006664198</v>
      </c>
      <c r="L244" s="10">
        <f t="shared" si="7"/>
        <v>0.5</v>
      </c>
    </row>
    <row r="245" spans="1:12" x14ac:dyDescent="0.25">
      <c r="A245" s="23" t="s">
        <v>1172</v>
      </c>
      <c r="B245" s="17" t="s">
        <v>312</v>
      </c>
      <c r="C245" s="17" t="s">
        <v>1347</v>
      </c>
      <c r="D245" s="45">
        <f>VLOOKUP($B245,'[2]19 CR Data'!$A$6:$V$340,6,FALSE)</f>
        <v>81</v>
      </c>
      <c r="E245" s="45" t="s">
        <v>313</v>
      </c>
      <c r="F245" s="18">
        <f>VLOOKUP($B245,'[2]19 CR Data'!$A$6:$W$340,4,FALSE)</f>
        <v>43830</v>
      </c>
      <c r="G245" s="8">
        <f>VLOOKUP($B245,'[2]19 CR Data'!$A$6:$V$340,7,FALSE)</f>
        <v>29565</v>
      </c>
      <c r="H245" s="8">
        <f>VLOOKUP($B245,'[2]19 CR Data'!$A$6:$V$340,5,FALSE)</f>
        <v>25453</v>
      </c>
      <c r="I245" s="8">
        <f>VLOOKUP($B245,'[2]19 CR Data'!$A$6:$V$340,8,FALSE)</f>
        <v>18331</v>
      </c>
      <c r="J245" s="21">
        <v>2200</v>
      </c>
      <c r="K245" s="9">
        <f t="shared" si="6"/>
        <v>0.86091662438694405</v>
      </c>
      <c r="L245" s="10">
        <f t="shared" si="7"/>
        <v>0.72</v>
      </c>
    </row>
    <row r="246" spans="1:12" x14ac:dyDescent="0.25">
      <c r="A246" s="23" t="s">
        <v>1267</v>
      </c>
      <c r="B246" s="17" t="s">
        <v>504</v>
      </c>
      <c r="C246" s="17" t="s">
        <v>1347</v>
      </c>
      <c r="D246" s="45">
        <f>VLOOKUP($B246,'[2]19 CR Data'!$A$6:$V$340,6,FALSE)</f>
        <v>23</v>
      </c>
      <c r="E246" s="45" t="s">
        <v>505</v>
      </c>
      <c r="F246" s="18">
        <f>VLOOKUP($B246,'[2]19 CR Data'!$A$6:$W$340,4,FALSE)</f>
        <v>43830</v>
      </c>
      <c r="G246" s="8">
        <f>VLOOKUP($B246,'[2]19 CR Data'!$A$6:$V$340,7,FALSE)</f>
        <v>8395</v>
      </c>
      <c r="H246" s="8">
        <f>VLOOKUP($B246,'[2]19 CR Data'!$A$6:$V$340,5,FALSE)</f>
        <v>8112</v>
      </c>
      <c r="I246" s="8">
        <f>VLOOKUP($B246,'[2]19 CR Data'!$A$6:$V$340,8,FALSE)</f>
        <v>3956</v>
      </c>
      <c r="J246" s="21"/>
      <c r="K246" s="9">
        <f t="shared" si="6"/>
        <v>0.96628945801072064</v>
      </c>
      <c r="L246" s="10">
        <f t="shared" si="7"/>
        <v>0.49</v>
      </c>
    </row>
    <row r="247" spans="1:12" x14ac:dyDescent="0.25">
      <c r="A247" s="23" t="s">
        <v>1197</v>
      </c>
      <c r="B247" s="17" t="s">
        <v>364</v>
      </c>
      <c r="C247" s="17" t="s">
        <v>1347</v>
      </c>
      <c r="D247" s="45">
        <f>VLOOKUP($B247,'[2]19 CR Data'!$A$6:$V$340,6,FALSE)</f>
        <v>40</v>
      </c>
      <c r="E247" s="45" t="s">
        <v>365</v>
      </c>
      <c r="F247" s="18">
        <f>VLOOKUP($B247,'[2]19 CR Data'!$A$6:$W$340,4,FALSE)</f>
        <v>43830</v>
      </c>
      <c r="G247" s="8">
        <f>VLOOKUP($B247,'[2]19 CR Data'!$A$6:$V$340,7,FALSE)</f>
        <v>14600</v>
      </c>
      <c r="H247" s="8">
        <f>VLOOKUP($B247,'[2]19 CR Data'!$A$6:$V$340,5,FALSE)</f>
        <v>12157</v>
      </c>
      <c r="I247" s="8">
        <f>VLOOKUP($B247,'[2]19 CR Data'!$A$6:$V$340,8,FALSE)</f>
        <v>9385</v>
      </c>
      <c r="J247" s="21">
        <v>733</v>
      </c>
      <c r="K247" s="9">
        <f t="shared" si="6"/>
        <v>0.8326712328767123</v>
      </c>
      <c r="L247" s="10">
        <f t="shared" si="7"/>
        <v>0.77</v>
      </c>
    </row>
    <row r="248" spans="1:12" x14ac:dyDescent="0.25">
      <c r="A248" s="23" t="s">
        <v>1034</v>
      </c>
      <c r="B248" s="17" t="s">
        <v>16</v>
      </c>
      <c r="C248" s="17" t="s">
        <v>1347</v>
      </c>
      <c r="D248" s="45">
        <f>VLOOKUP($B248,'[2]19 CR Data'!$A$6:$V$340,6,FALSE)</f>
        <v>45</v>
      </c>
      <c r="E248" s="45" t="s">
        <v>17</v>
      </c>
      <c r="F248" s="18">
        <f>VLOOKUP($B248,'[2]19 CR Data'!$A$6:$W$340,4,FALSE)</f>
        <v>43830</v>
      </c>
      <c r="G248" s="8">
        <f>VLOOKUP($B248,'[2]19 CR Data'!$A$6:$V$340,7,FALSE)</f>
        <v>16425</v>
      </c>
      <c r="H248" s="8">
        <f>VLOOKUP($B248,'[2]19 CR Data'!$A$6:$V$340,5,FALSE)</f>
        <v>12593</v>
      </c>
      <c r="I248" s="8">
        <f>VLOOKUP($B248,'[2]19 CR Data'!$A$6:$V$340,8,FALSE)</f>
        <v>7806</v>
      </c>
      <c r="J248" s="21">
        <v>960</v>
      </c>
      <c r="K248" s="9">
        <f t="shared" si="6"/>
        <v>0.76669710806697111</v>
      </c>
      <c r="L248" s="10">
        <f t="shared" si="7"/>
        <v>0.62</v>
      </c>
    </row>
    <row r="249" spans="1:12" x14ac:dyDescent="0.25">
      <c r="A249" s="23" t="s">
        <v>1104</v>
      </c>
      <c r="B249" s="17" t="s">
        <v>167</v>
      </c>
      <c r="C249" s="17" t="s">
        <v>1347</v>
      </c>
      <c r="D249" s="45">
        <f>VLOOKUP($B249,'[2]19 CR Data'!$A$6:$V$340,6,FALSE)</f>
        <v>60</v>
      </c>
      <c r="E249" s="45" t="s">
        <v>168</v>
      </c>
      <c r="F249" s="18">
        <f>VLOOKUP($B249,'[2]19 CR Data'!$A$6:$W$340,4,FALSE)</f>
        <v>43830</v>
      </c>
      <c r="G249" s="8">
        <f>VLOOKUP($B249,'[2]19 CR Data'!$A$6:$V$340,7,FALSE)</f>
        <v>21900</v>
      </c>
      <c r="H249" s="8">
        <f>VLOOKUP($B249,'[2]19 CR Data'!$A$6:$V$340,5,FALSE)</f>
        <v>21388</v>
      </c>
      <c r="I249" s="8">
        <f>VLOOKUP($B249,'[2]19 CR Data'!$A$6:$V$340,8,FALSE)</f>
        <v>2557</v>
      </c>
      <c r="J249" s="21">
        <v>1865</v>
      </c>
      <c r="K249" s="9">
        <f t="shared" si="6"/>
        <v>0.97662100456621004</v>
      </c>
      <c r="L249" s="10">
        <f t="shared" si="7"/>
        <v>0.12</v>
      </c>
    </row>
    <row r="250" spans="1:12" x14ac:dyDescent="0.25">
      <c r="A250" s="23" t="s">
        <v>1083</v>
      </c>
      <c r="B250" s="17" t="s">
        <v>119</v>
      </c>
      <c r="C250" s="17" t="s">
        <v>1347</v>
      </c>
      <c r="D250" s="45">
        <f>VLOOKUP($B250,'[2]19 CR Data'!$A$6:$V$340,6,FALSE)</f>
        <v>45</v>
      </c>
      <c r="E250" s="45" t="s">
        <v>120</v>
      </c>
      <c r="F250" s="18">
        <f>VLOOKUP($B250,'[2]19 CR Data'!$A$6:$W$340,4,FALSE)</f>
        <v>43830</v>
      </c>
      <c r="G250" s="8">
        <f>VLOOKUP($B250,'[2]19 CR Data'!$A$6:$V$340,7,FALSE)</f>
        <v>16425</v>
      </c>
      <c r="H250" s="8">
        <f>VLOOKUP($B250,'[2]19 CR Data'!$A$6:$V$340,5,FALSE)</f>
        <v>14502</v>
      </c>
      <c r="I250" s="8">
        <f>VLOOKUP($B250,'[2]19 CR Data'!$A$6:$V$340,8,FALSE)</f>
        <v>8429</v>
      </c>
      <c r="J250" s="21">
        <v>1506</v>
      </c>
      <c r="K250" s="9">
        <f t="shared" si="6"/>
        <v>0.88292237442922372</v>
      </c>
      <c r="L250" s="10">
        <f t="shared" si="7"/>
        <v>0.57999999999999996</v>
      </c>
    </row>
    <row r="251" spans="1:12" x14ac:dyDescent="0.25">
      <c r="A251" s="23" t="s">
        <v>1089</v>
      </c>
      <c r="B251" s="17" t="s">
        <v>131</v>
      </c>
      <c r="C251" s="17" t="s">
        <v>1347</v>
      </c>
      <c r="D251" s="45">
        <f>VLOOKUP($B251,'[2]19 CR Data'!$A$6:$V$340,6,FALSE)</f>
        <v>134</v>
      </c>
      <c r="E251" s="45" t="s">
        <v>132</v>
      </c>
      <c r="F251" s="18">
        <f>VLOOKUP($B251,'[2]19 CR Data'!$A$6:$W$340,4,FALSE)</f>
        <v>43830</v>
      </c>
      <c r="G251" s="8">
        <f>VLOOKUP($B251,'[2]19 CR Data'!$A$6:$V$340,7,FALSE)</f>
        <v>48910</v>
      </c>
      <c r="H251" s="8">
        <f>VLOOKUP($B251,'[2]19 CR Data'!$A$6:$V$340,5,FALSE)</f>
        <v>37234</v>
      </c>
      <c r="I251" s="8">
        <f>VLOOKUP($B251,'[2]19 CR Data'!$A$6:$V$340,8,FALSE)</f>
        <v>25432</v>
      </c>
      <c r="J251" s="21">
        <v>4610</v>
      </c>
      <c r="K251" s="9">
        <f t="shared" si="6"/>
        <v>0.76127581271723577</v>
      </c>
      <c r="L251" s="10">
        <f t="shared" si="7"/>
        <v>0.68</v>
      </c>
    </row>
    <row r="252" spans="1:12" x14ac:dyDescent="0.25">
      <c r="A252" s="23" t="s">
        <v>1320</v>
      </c>
      <c r="B252" s="17" t="s">
        <v>612</v>
      </c>
      <c r="C252" s="17" t="s">
        <v>1347</v>
      </c>
      <c r="D252" s="45">
        <f>VLOOKUP($B252,'[2]19 CR Data'!$A$6:$V$340,6,FALSE)</f>
        <v>36</v>
      </c>
      <c r="E252" s="45" t="s">
        <v>613</v>
      </c>
      <c r="F252" s="18">
        <f>VLOOKUP($B252,'[2]19 CR Data'!$A$6:$W$340,4,FALSE)</f>
        <v>43830</v>
      </c>
      <c r="G252" s="8">
        <f>VLOOKUP($B252,'[2]19 CR Data'!$A$6:$V$340,7,FALSE)</f>
        <v>13140</v>
      </c>
      <c r="H252" s="8">
        <f>VLOOKUP($B252,'[2]19 CR Data'!$A$6:$V$340,5,FALSE)</f>
        <v>9553</v>
      </c>
      <c r="I252" s="8">
        <f>VLOOKUP($B252,'[2]19 CR Data'!$A$6:$V$340,8,FALSE)</f>
        <v>5792</v>
      </c>
      <c r="J252" s="21">
        <v>679</v>
      </c>
      <c r="K252" s="9">
        <f t="shared" si="6"/>
        <v>0.72701674277016748</v>
      </c>
      <c r="L252" s="10">
        <f t="shared" si="7"/>
        <v>0.61</v>
      </c>
    </row>
    <row r="253" spans="1:12" x14ac:dyDescent="0.25">
      <c r="A253" s="23" t="s">
        <v>1382</v>
      </c>
      <c r="B253" s="17" t="s">
        <v>28</v>
      </c>
      <c r="C253" s="17" t="s">
        <v>1347</v>
      </c>
      <c r="D253" s="45">
        <f>VLOOKUP($B253,'[2]19 CR Data'!$A$6:$V$340,6,FALSE)</f>
        <v>44</v>
      </c>
      <c r="E253" s="45" t="s">
        <v>29</v>
      </c>
      <c r="F253" s="18">
        <f>VLOOKUP($B253,'[2]19 CR Data'!$A$6:$W$340,4,FALSE)</f>
        <v>43830</v>
      </c>
      <c r="G253" s="8">
        <f>VLOOKUP($B253,'[2]19 CR Data'!$A$6:$V$340,7,FALSE)</f>
        <v>16060</v>
      </c>
      <c r="H253" s="8">
        <f>VLOOKUP($B253,'[2]19 CR Data'!$A$6:$V$340,5,FALSE)</f>
        <v>14024</v>
      </c>
      <c r="I253" s="8">
        <f>VLOOKUP($B253,'[2]19 CR Data'!$A$6:$V$340,8,FALSE)</f>
        <v>7411</v>
      </c>
      <c r="J253" s="21"/>
      <c r="K253" s="9">
        <f t="shared" si="6"/>
        <v>0.87322540473225407</v>
      </c>
      <c r="L253" s="10">
        <f t="shared" si="7"/>
        <v>0.53</v>
      </c>
    </row>
    <row r="254" spans="1:12" x14ac:dyDescent="0.25">
      <c r="A254" s="23" t="s">
        <v>1139</v>
      </c>
      <c r="B254" s="17" t="s">
        <v>242</v>
      </c>
      <c r="C254" s="17" t="s">
        <v>1347</v>
      </c>
      <c r="D254" s="45">
        <f>VLOOKUP($B254,'[2]19 CR Data'!$A$6:$V$340,6,FALSE)</f>
        <v>105</v>
      </c>
      <c r="E254" s="45" t="s">
        <v>243</v>
      </c>
      <c r="F254" s="18">
        <f>VLOOKUP($B254,'[2]19 CR Data'!$A$6:$W$340,4,FALSE)</f>
        <v>43830</v>
      </c>
      <c r="G254" s="8">
        <f>VLOOKUP($B254,'[2]19 CR Data'!$A$6:$V$340,7,FALSE)</f>
        <v>38325</v>
      </c>
      <c r="H254" s="8">
        <f>VLOOKUP($B254,'[2]19 CR Data'!$A$6:$V$340,5,FALSE)</f>
        <v>34594</v>
      </c>
      <c r="I254" s="8">
        <f>VLOOKUP($B254,'[2]19 CR Data'!$A$6:$V$340,8,FALSE)</f>
        <v>17791</v>
      </c>
      <c r="J254" s="21">
        <v>1393</v>
      </c>
      <c r="K254" s="9">
        <f t="shared" si="6"/>
        <v>0.90264840182648398</v>
      </c>
      <c r="L254" s="10">
        <f t="shared" si="7"/>
        <v>0.51</v>
      </c>
    </row>
    <row r="255" spans="1:12" x14ac:dyDescent="0.25">
      <c r="A255" s="23" t="s">
        <v>1174</v>
      </c>
      <c r="B255" s="17" t="s">
        <v>316</v>
      </c>
      <c r="C255" s="17" t="s">
        <v>1347</v>
      </c>
      <c r="D255" s="45">
        <f>VLOOKUP($B255,'[2]19 CR Data'!$A$6:$V$340,6,FALSE)</f>
        <v>70</v>
      </c>
      <c r="E255" s="45" t="s">
        <v>317</v>
      </c>
      <c r="F255" s="18">
        <f>VLOOKUP($B255,'[2]19 CR Data'!$A$6:$W$340,4,FALSE)</f>
        <v>43830</v>
      </c>
      <c r="G255" s="8">
        <f>VLOOKUP($B255,'[2]19 CR Data'!$A$6:$V$340,7,FALSE)</f>
        <v>25550</v>
      </c>
      <c r="H255" s="8">
        <f>VLOOKUP($B255,'[2]19 CR Data'!$A$6:$V$340,5,FALSE)</f>
        <v>21172</v>
      </c>
      <c r="I255" s="8">
        <f>VLOOKUP($B255,'[2]19 CR Data'!$A$6:$V$340,8,FALSE)</f>
        <v>16855</v>
      </c>
      <c r="J255" s="21">
        <v>2405</v>
      </c>
      <c r="K255" s="9">
        <f t="shared" si="6"/>
        <v>0.82864970645792568</v>
      </c>
      <c r="L255" s="10">
        <f t="shared" si="7"/>
        <v>0.8</v>
      </c>
    </row>
    <row r="256" spans="1:12" x14ac:dyDescent="0.25">
      <c r="A256" s="23" t="s">
        <v>1250</v>
      </c>
      <c r="B256" s="17" t="s">
        <v>470</v>
      </c>
      <c r="C256" s="17" t="s">
        <v>1347</v>
      </c>
      <c r="D256" s="45">
        <f>VLOOKUP($B256,'[2]19 CR Data'!$A$6:$V$340,6,FALSE)</f>
        <v>78</v>
      </c>
      <c r="E256" s="45" t="s">
        <v>471</v>
      </c>
      <c r="F256" s="18">
        <f>VLOOKUP($B256,'[2]19 CR Data'!$A$6:$W$340,4,FALSE)</f>
        <v>43830</v>
      </c>
      <c r="G256" s="8">
        <f>VLOOKUP($B256,'[2]19 CR Data'!$A$6:$V$340,7,FALSE)</f>
        <v>28470</v>
      </c>
      <c r="H256" s="8">
        <f>VLOOKUP($B256,'[2]19 CR Data'!$A$6:$V$340,5,FALSE)</f>
        <v>47868</v>
      </c>
      <c r="I256" s="8">
        <f>VLOOKUP($B256,'[2]19 CR Data'!$A$6:$V$340,8,FALSE)</f>
        <v>28068</v>
      </c>
      <c r="J256" s="21">
        <v>2427</v>
      </c>
      <c r="K256" s="9">
        <f t="shared" si="6"/>
        <v>1.6813487881981033</v>
      </c>
      <c r="L256" s="10">
        <f t="shared" si="7"/>
        <v>0.59</v>
      </c>
    </row>
    <row r="257" spans="1:12" x14ac:dyDescent="0.25">
      <c r="A257" s="23" t="s">
        <v>1118</v>
      </c>
      <c r="B257" s="17" t="s">
        <v>195</v>
      </c>
      <c r="C257" s="17" t="s">
        <v>1347</v>
      </c>
      <c r="D257" s="45">
        <f>VLOOKUP($B257,'[2]19 CR Data'!$A$6:$V$340,6,FALSE)</f>
        <v>130</v>
      </c>
      <c r="E257" s="45" t="s">
        <v>196</v>
      </c>
      <c r="F257" s="18">
        <f>VLOOKUP($B257,'[2]19 CR Data'!$A$6:$W$340,4,FALSE)</f>
        <v>43830</v>
      </c>
      <c r="G257" s="8">
        <f>VLOOKUP($B257,'[2]19 CR Data'!$A$6:$V$340,7,FALSE)</f>
        <v>47450</v>
      </c>
      <c r="H257" s="8">
        <f>VLOOKUP($B257,'[2]19 CR Data'!$A$6:$V$340,5,FALSE)</f>
        <v>44498</v>
      </c>
      <c r="I257" s="8">
        <f>VLOOKUP($B257,'[2]19 CR Data'!$A$6:$V$340,8,FALSE)</f>
        <v>29888</v>
      </c>
      <c r="J257" s="21">
        <v>4820</v>
      </c>
      <c r="K257" s="9">
        <f t="shared" si="6"/>
        <v>0.93778714436248678</v>
      </c>
      <c r="L257" s="10">
        <f t="shared" si="7"/>
        <v>0.67</v>
      </c>
    </row>
    <row r="258" spans="1:12" x14ac:dyDescent="0.25">
      <c r="A258" s="23" t="s">
        <v>1291</v>
      </c>
      <c r="B258" s="17" t="s">
        <v>552</v>
      </c>
      <c r="C258" s="17" t="s">
        <v>1347</v>
      </c>
      <c r="D258" s="45">
        <f>VLOOKUP($B258,'[2]19 CR Data'!$A$6:$V$340,6,FALSE)</f>
        <v>101</v>
      </c>
      <c r="E258" s="45" t="s">
        <v>553</v>
      </c>
      <c r="F258" s="18">
        <f>VLOOKUP($B258,'[2]19 CR Data'!$A$6:$W$340,4,FALSE)</f>
        <v>43830</v>
      </c>
      <c r="G258" s="8">
        <f>VLOOKUP($B258,'[2]19 CR Data'!$A$6:$V$340,7,FALSE)</f>
        <v>36865</v>
      </c>
      <c r="H258" s="8">
        <f>VLOOKUP($B258,'[2]19 CR Data'!$A$6:$V$340,5,FALSE)</f>
        <v>29245</v>
      </c>
      <c r="I258" s="8">
        <f>VLOOKUP($B258,'[2]19 CR Data'!$A$6:$V$340,8,FALSE)</f>
        <v>19550</v>
      </c>
      <c r="J258" s="21">
        <v>3124</v>
      </c>
      <c r="K258" s="9">
        <f t="shared" si="6"/>
        <v>0.79329987793299883</v>
      </c>
      <c r="L258" s="10">
        <f t="shared" si="7"/>
        <v>0.67</v>
      </c>
    </row>
    <row r="259" spans="1:12" x14ac:dyDescent="0.25">
      <c r="A259" s="23" t="s">
        <v>1032</v>
      </c>
      <c r="B259" s="17" t="s">
        <v>12</v>
      </c>
      <c r="C259" s="17" t="s">
        <v>1347</v>
      </c>
      <c r="D259" s="45">
        <f>VLOOKUP($B259,'[2]19 CR Data'!$A$6:$V$340,6,FALSE)</f>
        <v>32</v>
      </c>
      <c r="E259" s="45" t="s">
        <v>13</v>
      </c>
      <c r="F259" s="18">
        <f>VLOOKUP($B259,'[2]19 CR Data'!$A$6:$W$340,4,FALSE)</f>
        <v>43830</v>
      </c>
      <c r="G259" s="8">
        <f>VLOOKUP($B259,'[2]19 CR Data'!$A$6:$V$340,7,FALSE)</f>
        <v>11680</v>
      </c>
      <c r="H259" s="8">
        <f>VLOOKUP($B259,'[2]19 CR Data'!$A$6:$V$340,5,FALSE)</f>
        <v>10336</v>
      </c>
      <c r="I259" s="8">
        <f>VLOOKUP($B259,'[2]19 CR Data'!$A$6:$V$340,8,FALSE)</f>
        <v>4217</v>
      </c>
      <c r="J259" s="21"/>
      <c r="K259" s="9">
        <f t="shared" si="6"/>
        <v>0.8849315068493151</v>
      </c>
      <c r="L259" s="10">
        <f t="shared" si="7"/>
        <v>0.41</v>
      </c>
    </row>
    <row r="260" spans="1:12" x14ac:dyDescent="0.25">
      <c r="A260" s="23" t="s">
        <v>1162</v>
      </c>
      <c r="B260" s="17" t="s">
        <v>292</v>
      </c>
      <c r="C260" s="17" t="s">
        <v>1347</v>
      </c>
      <c r="D260" s="45">
        <f>VLOOKUP($B260,'[2]19 CR Data'!$A$6:$V$340,6,FALSE)</f>
        <v>45</v>
      </c>
      <c r="E260" s="45" t="s">
        <v>293</v>
      </c>
      <c r="F260" s="18">
        <f>VLOOKUP($B260,'[2]19 CR Data'!$A$6:$W$340,4,FALSE)</f>
        <v>43830</v>
      </c>
      <c r="G260" s="8">
        <f>VLOOKUP($B260,'[2]19 CR Data'!$A$6:$V$340,7,FALSE)</f>
        <v>16425</v>
      </c>
      <c r="H260" s="8">
        <f>VLOOKUP($B260,'[2]19 CR Data'!$A$6:$V$340,5,FALSE)</f>
        <v>15351</v>
      </c>
      <c r="I260" s="8">
        <f>VLOOKUP($B260,'[2]19 CR Data'!$A$6:$V$340,8,FALSE)</f>
        <v>9100</v>
      </c>
      <c r="J260" s="21">
        <v>1508</v>
      </c>
      <c r="K260" s="9">
        <f t="shared" si="6"/>
        <v>0.93461187214611874</v>
      </c>
      <c r="L260" s="10">
        <f t="shared" si="7"/>
        <v>0.59</v>
      </c>
    </row>
    <row r="261" spans="1:12" x14ac:dyDescent="0.25">
      <c r="A261" s="23" t="s">
        <v>1383</v>
      </c>
      <c r="B261" s="17" t="s">
        <v>77</v>
      </c>
      <c r="C261" s="17" t="s">
        <v>1347</v>
      </c>
      <c r="D261" s="45">
        <f>VLOOKUP($B261,'[2]19 CR Data'!$A$6:$V$340,6,FALSE)</f>
        <v>90</v>
      </c>
      <c r="E261" s="45" t="s">
        <v>78</v>
      </c>
      <c r="F261" s="18">
        <f>VLOOKUP($B261,'[2]19 CR Data'!$A$6:$W$340,4,FALSE)</f>
        <v>43830</v>
      </c>
      <c r="G261" s="8">
        <f>VLOOKUP($B261,'[2]19 CR Data'!$A$6:$V$340,7,FALSE)</f>
        <v>32850</v>
      </c>
      <c r="H261" s="8">
        <f>VLOOKUP($B261,'[2]19 CR Data'!$A$6:$V$340,5,FALSE)</f>
        <v>28942</v>
      </c>
      <c r="I261" s="8">
        <f>VLOOKUP($B261,'[2]19 CR Data'!$A$6:$V$340,8,FALSE)</f>
        <v>18163</v>
      </c>
      <c r="J261" s="21">
        <v>3109</v>
      </c>
      <c r="K261" s="9">
        <f t="shared" si="6"/>
        <v>0.88103500761035003</v>
      </c>
      <c r="L261" s="10">
        <f t="shared" si="7"/>
        <v>0.63</v>
      </c>
    </row>
    <row r="262" spans="1:12" x14ac:dyDescent="0.25">
      <c r="A262" s="23" t="s">
        <v>1213</v>
      </c>
      <c r="B262" s="17" t="s">
        <v>396</v>
      </c>
      <c r="C262" s="17" t="s">
        <v>1347</v>
      </c>
      <c r="D262" s="45">
        <f>VLOOKUP($B262,'[2]19 CR Data'!$A$6:$V$340,6,FALSE)</f>
        <v>36</v>
      </c>
      <c r="E262" s="45" t="s">
        <v>397</v>
      </c>
      <c r="F262" s="18">
        <f>VLOOKUP($B262,'[2]19 CR Data'!$A$6:$W$340,4,FALSE)</f>
        <v>43830</v>
      </c>
      <c r="G262" s="8">
        <f>VLOOKUP($B262,'[2]19 CR Data'!$A$6:$V$340,7,FALSE)</f>
        <v>13140</v>
      </c>
      <c r="H262" s="8">
        <f>VLOOKUP($B262,'[2]19 CR Data'!$A$6:$V$340,5,FALSE)</f>
        <v>11810</v>
      </c>
      <c r="I262" s="8">
        <f>VLOOKUP($B262,'[2]19 CR Data'!$A$6:$V$340,8,FALSE)</f>
        <v>8137</v>
      </c>
      <c r="J262" s="21"/>
      <c r="K262" s="9">
        <f t="shared" si="6"/>
        <v>0.89878234398782342</v>
      </c>
      <c r="L262" s="10">
        <f t="shared" si="7"/>
        <v>0.69</v>
      </c>
    </row>
    <row r="263" spans="1:12" x14ac:dyDescent="0.25">
      <c r="A263" s="24" t="s">
        <v>1430</v>
      </c>
      <c r="B263" s="17" t="s">
        <v>424</v>
      </c>
      <c r="C263" s="17" t="s">
        <v>1347</v>
      </c>
      <c r="D263" s="45">
        <f>VLOOKUP($B263,'[2]19 CR Data'!$A$6:$V$340,6,FALSE)</f>
        <v>45</v>
      </c>
      <c r="E263" s="45" t="s">
        <v>1429</v>
      </c>
      <c r="F263" s="18">
        <f>VLOOKUP($B263,'[2]19 CR Data'!$A$6:$W$340,4,FALSE)</f>
        <v>43465</v>
      </c>
      <c r="G263" s="8">
        <f>VLOOKUP($B263,'[2]19 CR Data'!$A$6:$V$340,7,FALSE)</f>
        <v>16425</v>
      </c>
      <c r="H263" s="8">
        <f>VLOOKUP($B263,'[2]19 CR Data'!$A$6:$V$340,5,FALSE)</f>
        <v>14630</v>
      </c>
      <c r="I263" s="8">
        <f>VLOOKUP($B263,'[2]19 CR Data'!$A$6:$V$340,8,FALSE)</f>
        <v>11029</v>
      </c>
      <c r="J263" s="25"/>
      <c r="K263" s="9">
        <f t="shared" si="6"/>
        <v>0.89071537290715375</v>
      </c>
      <c r="L263" s="10">
        <f t="shared" si="7"/>
        <v>0.75</v>
      </c>
    </row>
    <row r="264" spans="1:12" x14ac:dyDescent="0.25">
      <c r="A264" s="23" t="s">
        <v>1384</v>
      </c>
      <c r="B264" s="17" t="s">
        <v>672</v>
      </c>
      <c r="C264" s="17" t="s">
        <v>1347</v>
      </c>
      <c r="D264" s="45">
        <f>VLOOKUP($B264,'[2]19 CR Data'!$A$6:$V$340,6,FALSE)</f>
        <v>40</v>
      </c>
      <c r="E264" s="45" t="s">
        <v>673</v>
      </c>
      <c r="F264" s="18">
        <f>VLOOKUP($B264,'[2]19 CR Data'!$A$6:$W$340,4,FALSE)</f>
        <v>43830</v>
      </c>
      <c r="G264" s="8">
        <f>VLOOKUP($B264,'[2]19 CR Data'!$A$6:$V$340,7,FALSE)</f>
        <v>15505</v>
      </c>
      <c r="H264" s="8">
        <f>VLOOKUP($B264,'[2]19 CR Data'!$A$6:$V$340,5,FALSE)</f>
        <v>11791</v>
      </c>
      <c r="I264" s="8">
        <f>VLOOKUP($B264,'[2]19 CR Data'!$A$6:$V$340,8,FALSE)</f>
        <v>7909</v>
      </c>
      <c r="J264" s="25">
        <v>653</v>
      </c>
      <c r="K264" s="9">
        <f t="shared" si="6"/>
        <v>0.76046436633344083</v>
      </c>
      <c r="L264" s="10">
        <f t="shared" si="7"/>
        <v>0.67</v>
      </c>
    </row>
    <row r="265" spans="1:12" x14ac:dyDescent="0.25">
      <c r="A265" s="23" t="s">
        <v>1031</v>
      </c>
      <c r="B265" s="17" t="s">
        <v>10</v>
      </c>
      <c r="C265" s="17" t="s">
        <v>1347</v>
      </c>
      <c r="D265" s="45">
        <f>VLOOKUP($B265,'[2]19 CR Data'!$A$6:$V$340,6,FALSE)</f>
        <v>32</v>
      </c>
      <c r="E265" s="45" t="s">
        <v>11</v>
      </c>
      <c r="F265" s="18">
        <f>VLOOKUP($B265,'[2]19 CR Data'!$A$6:$W$340,4,FALSE)</f>
        <v>43830</v>
      </c>
      <c r="G265" s="8">
        <f>VLOOKUP($B265,'[2]19 CR Data'!$A$6:$V$340,7,FALSE)</f>
        <v>11680</v>
      </c>
      <c r="H265" s="8">
        <f>VLOOKUP($B265,'[2]19 CR Data'!$A$6:$V$340,5,FALSE)</f>
        <v>9641</v>
      </c>
      <c r="I265" s="8">
        <f>VLOOKUP($B265,'[2]19 CR Data'!$A$6:$V$340,8,FALSE)</f>
        <v>4461</v>
      </c>
      <c r="J265" s="25"/>
      <c r="K265" s="9">
        <f t="shared" si="6"/>
        <v>0.82542808219178088</v>
      </c>
      <c r="L265" s="10">
        <f t="shared" si="7"/>
        <v>0.46</v>
      </c>
    </row>
    <row r="266" spans="1:12" x14ac:dyDescent="0.25">
      <c r="A266" s="23" t="s">
        <v>1039</v>
      </c>
      <c r="B266" s="17" t="s">
        <v>26</v>
      </c>
      <c r="C266" s="17" t="s">
        <v>1347</v>
      </c>
      <c r="D266" s="45">
        <f>VLOOKUP($B266,'[2]19 CR Data'!$A$6:$V$340,6,FALSE)</f>
        <v>25</v>
      </c>
      <c r="E266" s="45" t="s">
        <v>27</v>
      </c>
      <c r="F266" s="18">
        <f>VLOOKUP($B266,'[2]19 CR Data'!$A$6:$W$340,4,FALSE)</f>
        <v>43830</v>
      </c>
      <c r="G266" s="8">
        <f>VLOOKUP($B266,'[2]19 CR Data'!$A$6:$V$340,7,FALSE)</f>
        <v>9125</v>
      </c>
      <c r="H266" s="8">
        <f>VLOOKUP($B266,'[2]19 CR Data'!$A$6:$V$340,5,FALSE)</f>
        <v>8223</v>
      </c>
      <c r="I266" s="8">
        <f>VLOOKUP($B266,'[2]19 CR Data'!$A$6:$V$340,8,FALSE)</f>
        <v>4698</v>
      </c>
      <c r="J266" s="25"/>
      <c r="K266" s="9">
        <f t="shared" ref="K266:K327" si="8">H266/G266</f>
        <v>0.90115068493150685</v>
      </c>
      <c r="L266" s="10">
        <f t="shared" ref="L266:L327" si="9">ROUND(I266/H266,2)</f>
        <v>0.56999999999999995</v>
      </c>
    </row>
    <row r="267" spans="1:12" x14ac:dyDescent="0.25">
      <c r="A267" s="24" t="s">
        <v>1446</v>
      </c>
      <c r="B267" s="17" t="s">
        <v>604</v>
      </c>
      <c r="C267" s="17" t="s">
        <v>1347</v>
      </c>
      <c r="D267" s="45">
        <f>VLOOKUP($B267,'[2]19 CR Data'!$A$6:$V$340,6,FALSE)</f>
        <v>45</v>
      </c>
      <c r="E267" s="45" t="s">
        <v>1445</v>
      </c>
      <c r="F267" s="18">
        <f>VLOOKUP($B267,'[2]19 CR Data'!$A$6:$W$340,4,FALSE)</f>
        <v>43465</v>
      </c>
      <c r="G267" s="8">
        <f>VLOOKUP($B267,'[2]19 CR Data'!$A$6:$V$340,7,FALSE)</f>
        <v>18235</v>
      </c>
      <c r="H267" s="8">
        <f>VLOOKUP($B267,'[2]19 CR Data'!$A$6:$V$340,5,FALSE)</f>
        <v>10208</v>
      </c>
      <c r="I267" s="8">
        <f>VLOOKUP($B267,'[2]19 CR Data'!$A$6:$V$340,8,FALSE)</f>
        <v>3868</v>
      </c>
      <c r="J267" s="25"/>
      <c r="K267" s="9">
        <f t="shared" si="8"/>
        <v>0.55980257746092676</v>
      </c>
      <c r="L267" s="10">
        <f t="shared" si="9"/>
        <v>0.38</v>
      </c>
    </row>
    <row r="268" spans="1:12" x14ac:dyDescent="0.25">
      <c r="A268" s="23" t="s">
        <v>1105</v>
      </c>
      <c r="B268" s="17" t="s">
        <v>169</v>
      </c>
      <c r="C268" s="17" t="s">
        <v>1347</v>
      </c>
      <c r="D268" s="45">
        <f>VLOOKUP($B268,'[2]19 CR Data'!$A$6:$V$340,6,FALSE)</f>
        <v>70</v>
      </c>
      <c r="E268" s="45" t="s">
        <v>170</v>
      </c>
      <c r="F268" s="18">
        <f>VLOOKUP($B268,'[2]19 CR Data'!$A$6:$W$340,4,FALSE)</f>
        <v>43830</v>
      </c>
      <c r="G268" s="8">
        <f>VLOOKUP($B268,'[2]19 CR Data'!$A$6:$V$340,7,FALSE)</f>
        <v>25550</v>
      </c>
      <c r="H268" s="8">
        <f>VLOOKUP($B268,'[2]19 CR Data'!$A$6:$V$340,5,FALSE)</f>
        <v>18312</v>
      </c>
      <c r="I268" s="8">
        <f>VLOOKUP($B268,'[2]19 CR Data'!$A$6:$V$340,8,FALSE)</f>
        <v>14010</v>
      </c>
      <c r="J268" s="21">
        <v>1719</v>
      </c>
      <c r="K268" s="9">
        <f t="shared" si="8"/>
        <v>0.71671232876712332</v>
      </c>
      <c r="L268" s="10">
        <f t="shared" si="9"/>
        <v>0.77</v>
      </c>
    </row>
    <row r="269" spans="1:12" x14ac:dyDescent="0.25">
      <c r="A269" s="23" t="s">
        <v>1294</v>
      </c>
      <c r="B269" s="17" t="s">
        <v>558</v>
      </c>
      <c r="C269" s="17" t="s">
        <v>1347</v>
      </c>
      <c r="D269" s="45">
        <f>VLOOKUP($B269,'[2]19 CR Data'!$A$6:$V$340,6,FALSE)</f>
        <v>45</v>
      </c>
      <c r="E269" s="45" t="s">
        <v>559</v>
      </c>
      <c r="F269" s="18">
        <f>VLOOKUP($B269,'[2]19 CR Data'!$A$6:$W$340,4,FALSE)</f>
        <v>43830</v>
      </c>
      <c r="G269" s="8">
        <f>VLOOKUP($B269,'[2]19 CR Data'!$A$6:$V$340,7,FALSE)</f>
        <v>16425</v>
      </c>
      <c r="H269" s="8">
        <f>VLOOKUP($B269,'[2]19 CR Data'!$A$6:$V$340,5,FALSE)</f>
        <v>14485</v>
      </c>
      <c r="I269" s="8">
        <f>VLOOKUP($B269,'[2]19 CR Data'!$A$6:$V$340,8,FALSE)</f>
        <v>5306</v>
      </c>
      <c r="J269" s="21">
        <v>3539</v>
      </c>
      <c r="K269" s="9">
        <f t="shared" si="8"/>
        <v>0.8818873668188737</v>
      </c>
      <c r="L269" s="10">
        <f t="shared" si="9"/>
        <v>0.37</v>
      </c>
    </row>
    <row r="270" spans="1:12" x14ac:dyDescent="0.25">
      <c r="A270" s="23" t="s">
        <v>1217</v>
      </c>
      <c r="B270" s="17" t="s">
        <v>406</v>
      </c>
      <c r="C270" s="17" t="s">
        <v>1347</v>
      </c>
      <c r="D270" s="45">
        <f>VLOOKUP($B270,'[2]19 CR Data'!$A$6:$V$340,6,FALSE)</f>
        <v>44</v>
      </c>
      <c r="E270" s="45" t="s">
        <v>407</v>
      </c>
      <c r="F270" s="18">
        <f>VLOOKUP($B270,'[2]19 CR Data'!$A$6:$W$340,4,FALSE)</f>
        <v>43830</v>
      </c>
      <c r="G270" s="8">
        <f>VLOOKUP($B270,'[2]19 CR Data'!$A$6:$V$340,7,FALSE)</f>
        <v>16060</v>
      </c>
      <c r="H270" s="8">
        <f>VLOOKUP($B270,'[2]19 CR Data'!$A$6:$V$340,5,FALSE)</f>
        <v>13791</v>
      </c>
      <c r="I270" s="8">
        <f>VLOOKUP($B270,'[2]19 CR Data'!$A$6:$V$340,8,FALSE)</f>
        <v>10025</v>
      </c>
      <c r="J270" s="21">
        <v>1295</v>
      </c>
      <c r="K270" s="9">
        <f t="shared" si="8"/>
        <v>0.85871731008717311</v>
      </c>
      <c r="L270" s="10">
        <f t="shared" si="9"/>
        <v>0.73</v>
      </c>
    </row>
    <row r="271" spans="1:12" x14ac:dyDescent="0.25">
      <c r="A271" s="23" t="s">
        <v>1144</v>
      </c>
      <c r="B271" s="17" t="s">
        <v>252</v>
      </c>
      <c r="C271" s="17" t="s">
        <v>1347</v>
      </c>
      <c r="D271" s="45">
        <f>VLOOKUP($B271,'[2]19 CR Data'!$A$6:$V$340,6,FALSE)</f>
        <v>45</v>
      </c>
      <c r="E271" s="45" t="s">
        <v>253</v>
      </c>
      <c r="F271" s="18">
        <f>VLOOKUP($B271,'[2]19 CR Data'!$A$6:$W$340,4,FALSE)</f>
        <v>43830</v>
      </c>
      <c r="G271" s="8">
        <f>VLOOKUP($B271,'[2]19 CR Data'!$A$6:$V$340,7,FALSE)</f>
        <v>16425</v>
      </c>
      <c r="H271" s="8">
        <f>VLOOKUP($B271,'[2]19 CR Data'!$A$6:$V$340,5,FALSE)</f>
        <v>14346</v>
      </c>
      <c r="I271" s="8">
        <f>VLOOKUP($B271,'[2]19 CR Data'!$A$6:$V$340,8,FALSE)</f>
        <v>10717</v>
      </c>
      <c r="J271" s="21">
        <v>1489</v>
      </c>
      <c r="K271" s="9">
        <f t="shared" si="8"/>
        <v>0.87342465753424658</v>
      </c>
      <c r="L271" s="10">
        <f t="shared" si="9"/>
        <v>0.75</v>
      </c>
    </row>
    <row r="272" spans="1:12" x14ac:dyDescent="0.25">
      <c r="A272" s="33" t="s">
        <v>1444</v>
      </c>
      <c r="B272" s="17" t="s">
        <v>572</v>
      </c>
      <c r="C272" s="17" t="s">
        <v>1347</v>
      </c>
      <c r="D272" s="45">
        <f>VLOOKUP($B272,'[2]19 CR Data'!$A$6:$V$340,6,FALSE)</f>
        <v>22</v>
      </c>
      <c r="E272" s="45" t="s">
        <v>670</v>
      </c>
      <c r="F272" s="18">
        <f>VLOOKUP($B272,'[2]19 CR Data'!$A$6:$W$340,4,FALSE)</f>
        <v>44104</v>
      </c>
      <c r="G272" s="8">
        <f>VLOOKUP($B272,'[2]19 CR Data'!$A$6:$V$340,7,FALSE)</f>
        <v>8052</v>
      </c>
      <c r="H272" s="8">
        <f>VLOOKUP($B272,'[2]19 CR Data'!$A$6:$V$340,5,FALSE)</f>
        <v>7592</v>
      </c>
      <c r="I272" s="8">
        <f>VLOOKUP($B272,'[2]19 CR Data'!$A$6:$V$340,8,FALSE)</f>
        <v>3614</v>
      </c>
      <c r="J272" s="25"/>
      <c r="K272" s="9">
        <f t="shared" si="8"/>
        <v>0.94287133631395925</v>
      </c>
      <c r="L272" s="10">
        <f t="shared" si="9"/>
        <v>0.48</v>
      </c>
    </row>
    <row r="273" spans="1:12" x14ac:dyDescent="0.25">
      <c r="A273" s="23" t="s">
        <v>1249</v>
      </c>
      <c r="B273" s="17" t="s">
        <v>468</v>
      </c>
      <c r="C273" s="17" t="s">
        <v>1347</v>
      </c>
      <c r="D273" s="45">
        <f>VLOOKUP($B273,'[2]19 CR Data'!$A$6:$V$340,6,FALSE)</f>
        <v>45</v>
      </c>
      <c r="E273" s="45" t="s">
        <v>469</v>
      </c>
      <c r="F273" s="18">
        <f>VLOOKUP($B273,'[2]19 CR Data'!$A$6:$W$340,4,FALSE)</f>
        <v>43830</v>
      </c>
      <c r="G273" s="8">
        <f>VLOOKUP($B273,'[2]19 CR Data'!$A$6:$V$340,7,FALSE)</f>
        <v>16425</v>
      </c>
      <c r="H273" s="8">
        <f>VLOOKUP($B273,'[2]19 CR Data'!$A$6:$V$340,5,FALSE)</f>
        <v>10493</v>
      </c>
      <c r="I273" s="8">
        <f>VLOOKUP($B273,'[2]19 CR Data'!$A$6:$V$340,8,FALSE)</f>
        <v>5529</v>
      </c>
      <c r="J273" s="21">
        <v>843</v>
      </c>
      <c r="K273" s="9">
        <f t="shared" si="8"/>
        <v>0.63884322678843231</v>
      </c>
      <c r="L273" s="10">
        <f t="shared" si="9"/>
        <v>0.53</v>
      </c>
    </row>
    <row r="274" spans="1:12" x14ac:dyDescent="0.25">
      <c r="A274" s="23" t="s">
        <v>1288</v>
      </c>
      <c r="B274" s="17" t="s">
        <v>546</v>
      </c>
      <c r="C274" s="17" t="s">
        <v>1347</v>
      </c>
      <c r="D274" s="45">
        <f>VLOOKUP($B274,'[2]19 CR Data'!$A$6:$V$340,6,FALSE)</f>
        <v>44</v>
      </c>
      <c r="E274" s="45" t="s">
        <v>547</v>
      </c>
      <c r="F274" s="18">
        <f>VLOOKUP($B274,'[2]19 CR Data'!$A$6:$W$340,4,FALSE)</f>
        <v>43830</v>
      </c>
      <c r="G274" s="8">
        <f>VLOOKUP($B274,'[2]19 CR Data'!$A$6:$V$340,7,FALSE)</f>
        <v>16060</v>
      </c>
      <c r="H274" s="8">
        <f>VLOOKUP($B274,'[2]19 CR Data'!$A$6:$V$340,5,FALSE)</f>
        <v>15228</v>
      </c>
      <c r="I274" s="8">
        <f>VLOOKUP($B274,'[2]19 CR Data'!$A$6:$V$340,8,FALSE)</f>
        <v>365</v>
      </c>
      <c r="J274" s="21">
        <v>2213</v>
      </c>
      <c r="K274" s="9">
        <f t="shared" si="8"/>
        <v>0.94819427148194269</v>
      </c>
      <c r="L274" s="10">
        <f t="shared" si="9"/>
        <v>0.02</v>
      </c>
    </row>
    <row r="275" spans="1:12" x14ac:dyDescent="0.25">
      <c r="A275" s="23" t="s">
        <v>1187</v>
      </c>
      <c r="B275" s="17" t="s">
        <v>342</v>
      </c>
      <c r="C275" s="17" t="s">
        <v>1347</v>
      </c>
      <c r="D275" s="45">
        <f>VLOOKUP($B275,'[2]19 CR Data'!$A$6:$V$340,6,FALSE)</f>
        <v>54</v>
      </c>
      <c r="E275" s="45" t="s">
        <v>343</v>
      </c>
      <c r="F275" s="18">
        <f>VLOOKUP($B275,'[2]19 CR Data'!$A$6:$W$340,4,FALSE)</f>
        <v>43830</v>
      </c>
      <c r="G275" s="8">
        <f>VLOOKUP($B275,'[2]19 CR Data'!$A$6:$V$340,7,FALSE)</f>
        <v>19710</v>
      </c>
      <c r="H275" s="8">
        <f>VLOOKUP($B275,'[2]19 CR Data'!$A$6:$V$340,5,FALSE)</f>
        <v>16252</v>
      </c>
      <c r="I275" s="8">
        <f>VLOOKUP($B275,'[2]19 CR Data'!$A$6:$V$340,8,FALSE)</f>
        <v>9607</v>
      </c>
      <c r="J275" s="21">
        <v>2244</v>
      </c>
      <c r="K275" s="9">
        <f t="shared" si="8"/>
        <v>0.82455606291222727</v>
      </c>
      <c r="L275" s="10">
        <f t="shared" si="9"/>
        <v>0.59</v>
      </c>
    </row>
    <row r="276" spans="1:12" x14ac:dyDescent="0.25">
      <c r="A276" s="23" t="s">
        <v>1310</v>
      </c>
      <c r="B276" s="17" t="s">
        <v>590</v>
      </c>
      <c r="C276" s="17" t="s">
        <v>1347</v>
      </c>
      <c r="D276" s="45">
        <f>VLOOKUP($B276,'[2]19 CR Data'!$A$6:$V$340,6,FALSE)</f>
        <v>95</v>
      </c>
      <c r="E276" s="45" t="s">
        <v>591</v>
      </c>
      <c r="F276" s="18">
        <f>VLOOKUP($B276,'[2]19 CR Data'!$A$6:$W$340,4,FALSE)</f>
        <v>43830</v>
      </c>
      <c r="G276" s="8">
        <f>VLOOKUP($B276,'[2]19 CR Data'!$A$6:$V$340,7,FALSE)</f>
        <v>34675</v>
      </c>
      <c r="H276" s="8">
        <f>VLOOKUP($B276,'[2]19 CR Data'!$A$6:$V$340,5,FALSE)</f>
        <v>28405</v>
      </c>
      <c r="I276" s="8">
        <f>VLOOKUP($B276,'[2]19 CR Data'!$A$6:$V$340,8,FALSE)</f>
        <v>11129</v>
      </c>
      <c r="J276" s="21">
        <v>2453</v>
      </c>
      <c r="K276" s="9">
        <f t="shared" si="8"/>
        <v>0.81917808219178079</v>
      </c>
      <c r="L276" s="10">
        <f t="shared" si="9"/>
        <v>0.39</v>
      </c>
    </row>
    <row r="277" spans="1:12" x14ac:dyDescent="0.25">
      <c r="A277" s="23" t="s">
        <v>1135</v>
      </c>
      <c r="B277" s="17" t="s">
        <v>232</v>
      </c>
      <c r="C277" s="17" t="s">
        <v>1347</v>
      </c>
      <c r="D277" s="45">
        <f>VLOOKUP($B277,'[2]19 CR Data'!$A$6:$V$340,6,FALSE)</f>
        <v>31</v>
      </c>
      <c r="E277" s="45" t="s">
        <v>233</v>
      </c>
      <c r="F277" s="18">
        <f>VLOOKUP($B277,'[2]19 CR Data'!$A$6:$W$340,4,FALSE)</f>
        <v>43830</v>
      </c>
      <c r="G277" s="8">
        <f>VLOOKUP($B277,'[2]19 CR Data'!$A$6:$V$340,7,FALSE)</f>
        <v>11315</v>
      </c>
      <c r="H277" s="8">
        <f>VLOOKUP($B277,'[2]19 CR Data'!$A$6:$V$340,5,FALSE)</f>
        <v>8245</v>
      </c>
      <c r="I277" s="8">
        <f>VLOOKUP($B277,'[2]19 CR Data'!$A$6:$V$340,8,FALSE)</f>
        <v>4707</v>
      </c>
      <c r="J277" s="21">
        <v>493</v>
      </c>
      <c r="K277" s="9">
        <f t="shared" si="8"/>
        <v>0.72867874502872299</v>
      </c>
      <c r="L277" s="10">
        <f t="shared" si="9"/>
        <v>0.56999999999999995</v>
      </c>
    </row>
    <row r="278" spans="1:12" x14ac:dyDescent="0.25">
      <c r="A278" s="23" t="s">
        <v>1254</v>
      </c>
      <c r="B278" s="17" t="s">
        <v>478</v>
      </c>
      <c r="C278" s="17" t="s">
        <v>1347</v>
      </c>
      <c r="D278" s="45">
        <f>VLOOKUP($B278,'[2]19 CR Data'!$A$6:$V$340,6,FALSE)</f>
        <v>90</v>
      </c>
      <c r="E278" s="45" t="s">
        <v>479</v>
      </c>
      <c r="F278" s="18">
        <f>VLOOKUP($B278,'[2]19 CR Data'!$A$6:$W$340,4,FALSE)</f>
        <v>43830</v>
      </c>
      <c r="G278" s="8">
        <f>VLOOKUP($B278,'[2]19 CR Data'!$A$6:$V$340,7,FALSE)</f>
        <v>32850</v>
      </c>
      <c r="H278" s="8">
        <f>VLOOKUP($B278,'[2]19 CR Data'!$A$6:$V$340,5,FALSE)</f>
        <v>24623</v>
      </c>
      <c r="I278" s="8">
        <f>VLOOKUP($B278,'[2]19 CR Data'!$A$6:$V$340,8,FALSE)</f>
        <v>1310</v>
      </c>
      <c r="J278" s="21">
        <v>6965</v>
      </c>
      <c r="K278" s="9">
        <f t="shared" si="8"/>
        <v>0.74955859969558603</v>
      </c>
      <c r="L278" s="10">
        <f t="shared" si="9"/>
        <v>0.05</v>
      </c>
    </row>
    <row r="279" spans="1:12" x14ac:dyDescent="0.25">
      <c r="A279" s="23" t="s">
        <v>1296</v>
      </c>
      <c r="B279" s="17" t="s">
        <v>562</v>
      </c>
      <c r="C279" s="17" t="s">
        <v>1347</v>
      </c>
      <c r="D279" s="45">
        <f>VLOOKUP($B279,'[2]19 CR Data'!$A$6:$V$340,6,FALSE)</f>
        <v>70</v>
      </c>
      <c r="E279" s="45" t="s">
        <v>563</v>
      </c>
      <c r="F279" s="18">
        <f>VLOOKUP($B279,'[2]19 CR Data'!$A$6:$W$340,4,FALSE)</f>
        <v>43830</v>
      </c>
      <c r="G279" s="8">
        <f>VLOOKUP($B279,'[2]19 CR Data'!$A$6:$V$340,7,FALSE)</f>
        <v>25550</v>
      </c>
      <c r="H279" s="8">
        <f>VLOOKUP($B279,'[2]19 CR Data'!$A$6:$V$340,5,FALSE)</f>
        <v>21793</v>
      </c>
      <c r="I279" s="8">
        <f>VLOOKUP($B279,'[2]19 CR Data'!$A$6:$V$340,8,FALSE)</f>
        <v>10969</v>
      </c>
      <c r="J279" s="21">
        <v>4503</v>
      </c>
      <c r="K279" s="9">
        <f t="shared" si="8"/>
        <v>0.85295499021526422</v>
      </c>
      <c r="L279" s="10">
        <f t="shared" si="9"/>
        <v>0.5</v>
      </c>
    </row>
    <row r="280" spans="1:12" x14ac:dyDescent="0.25">
      <c r="A280" s="23" t="s">
        <v>1293</v>
      </c>
      <c r="B280" s="17" t="s">
        <v>556</v>
      </c>
      <c r="C280" s="17" t="s">
        <v>1347</v>
      </c>
      <c r="D280" s="45">
        <f>VLOOKUP($B280,'[2]19 CR Data'!$A$6:$V$340,6,FALSE)</f>
        <v>70</v>
      </c>
      <c r="E280" s="45" t="s">
        <v>557</v>
      </c>
      <c r="F280" s="18">
        <f>VLOOKUP($B280,'[2]19 CR Data'!$A$6:$W$340,4,FALSE)</f>
        <v>43830</v>
      </c>
      <c r="G280" s="8">
        <f>VLOOKUP($B280,'[2]19 CR Data'!$A$6:$V$340,7,FALSE)</f>
        <v>25550</v>
      </c>
      <c r="H280" s="8">
        <f>VLOOKUP($B280,'[2]19 CR Data'!$A$6:$V$340,5,FALSE)</f>
        <v>21986</v>
      </c>
      <c r="I280" s="8">
        <f>VLOOKUP($B280,'[2]19 CR Data'!$A$6:$V$340,8,FALSE)</f>
        <v>10931</v>
      </c>
      <c r="J280" s="21">
        <v>5652</v>
      </c>
      <c r="K280" s="9">
        <f t="shared" si="8"/>
        <v>0.86050880626223092</v>
      </c>
      <c r="L280" s="10">
        <f t="shared" si="9"/>
        <v>0.5</v>
      </c>
    </row>
    <row r="281" spans="1:12" x14ac:dyDescent="0.25">
      <c r="A281" s="23" t="s">
        <v>1112</v>
      </c>
      <c r="B281" s="17" t="s">
        <v>183</v>
      </c>
      <c r="C281" s="17" t="s">
        <v>1347</v>
      </c>
      <c r="D281" s="45">
        <f>VLOOKUP($B281,'[2]19 CR Data'!$A$6:$V$340,6,FALSE)</f>
        <v>32</v>
      </c>
      <c r="E281" s="45" t="s">
        <v>184</v>
      </c>
      <c r="F281" s="18">
        <f>VLOOKUP($B281,'[2]19 CR Data'!$A$6:$W$340,4,FALSE)</f>
        <v>43830</v>
      </c>
      <c r="G281" s="8">
        <f>VLOOKUP($B281,'[2]19 CR Data'!$A$6:$V$340,7,FALSE)</f>
        <v>11680</v>
      </c>
      <c r="H281" s="8">
        <f>VLOOKUP($B281,'[2]19 CR Data'!$A$6:$V$340,5,FALSE)</f>
        <v>10851</v>
      </c>
      <c r="I281" s="8">
        <f>VLOOKUP($B281,'[2]19 CR Data'!$A$6:$V$340,8,FALSE)</f>
        <v>7853</v>
      </c>
      <c r="J281" s="21">
        <v>792</v>
      </c>
      <c r="K281" s="9">
        <f t="shared" si="8"/>
        <v>0.92902397260273972</v>
      </c>
      <c r="L281" s="10">
        <f t="shared" si="9"/>
        <v>0.72</v>
      </c>
    </row>
    <row r="282" spans="1:12" x14ac:dyDescent="0.25">
      <c r="A282" s="23" t="s">
        <v>1167</v>
      </c>
      <c r="B282" s="17" t="s">
        <v>302</v>
      </c>
      <c r="C282" s="17" t="s">
        <v>1347</v>
      </c>
      <c r="D282" s="45">
        <f>VLOOKUP($B282,'[2]19 CR Data'!$A$6:$V$340,6,FALSE)</f>
        <v>28</v>
      </c>
      <c r="E282" s="45" t="s">
        <v>303</v>
      </c>
      <c r="F282" s="18">
        <f>VLOOKUP($B282,'[2]19 CR Data'!$A$6:$W$340,4,FALSE)</f>
        <v>43830</v>
      </c>
      <c r="G282" s="8">
        <f>VLOOKUP($B282,'[2]19 CR Data'!$A$6:$V$340,7,FALSE)</f>
        <v>10220</v>
      </c>
      <c r="H282" s="8">
        <f>VLOOKUP($B282,'[2]19 CR Data'!$A$6:$V$340,5,FALSE)</f>
        <v>9042</v>
      </c>
      <c r="I282" s="8">
        <f>VLOOKUP($B282,'[2]19 CR Data'!$A$6:$V$340,8,FALSE)</f>
        <v>5872</v>
      </c>
      <c r="J282" s="21"/>
      <c r="K282" s="9">
        <f t="shared" si="8"/>
        <v>0.8847358121330724</v>
      </c>
      <c r="L282" s="10">
        <f t="shared" si="9"/>
        <v>0.65</v>
      </c>
    </row>
    <row r="283" spans="1:12" x14ac:dyDescent="0.25">
      <c r="A283" s="23" t="s">
        <v>1244</v>
      </c>
      <c r="B283" s="17" t="s">
        <v>458</v>
      </c>
      <c r="C283" s="17" t="s">
        <v>1347</v>
      </c>
      <c r="D283" s="45">
        <f>VLOOKUP($B283,'[2]19 CR Data'!$A$6:$V$340,6,FALSE)</f>
        <v>54</v>
      </c>
      <c r="E283" s="45" t="s">
        <v>459</v>
      </c>
      <c r="F283" s="18">
        <f>VLOOKUP($B283,'[2]19 CR Data'!$A$6:$W$340,4,FALSE)</f>
        <v>43830</v>
      </c>
      <c r="G283" s="8">
        <f>VLOOKUP($B283,'[2]19 CR Data'!$A$6:$V$340,7,FALSE)</f>
        <v>19710</v>
      </c>
      <c r="H283" s="8">
        <f>VLOOKUP($B283,'[2]19 CR Data'!$A$6:$V$340,5,FALSE)</f>
        <v>18438</v>
      </c>
      <c r="I283" s="8">
        <f>VLOOKUP($B283,'[2]19 CR Data'!$A$6:$V$340,8,FALSE)</f>
        <v>6582</v>
      </c>
      <c r="J283" s="21">
        <v>1176</v>
      </c>
      <c r="K283" s="9">
        <f t="shared" si="8"/>
        <v>0.93546423135464229</v>
      </c>
      <c r="L283" s="10">
        <f t="shared" si="9"/>
        <v>0.36</v>
      </c>
    </row>
    <row r="284" spans="1:12" x14ac:dyDescent="0.25">
      <c r="A284" s="23" t="s">
        <v>1295</v>
      </c>
      <c r="B284" s="17" t="s">
        <v>560</v>
      </c>
      <c r="C284" s="17" t="s">
        <v>1347</v>
      </c>
      <c r="D284" s="45">
        <f>VLOOKUP($B284,'[2]19 CR Data'!$A$6:$V$340,6,FALSE)</f>
        <v>70</v>
      </c>
      <c r="E284" s="45" t="s">
        <v>561</v>
      </c>
      <c r="F284" s="18">
        <f>VLOOKUP($B284,'[2]19 CR Data'!$A$6:$W$340,4,FALSE)</f>
        <v>43830</v>
      </c>
      <c r="G284" s="8">
        <f>VLOOKUP($B284,'[2]19 CR Data'!$A$6:$V$340,7,FALSE)</f>
        <v>25550</v>
      </c>
      <c r="H284" s="8">
        <f>VLOOKUP($B284,'[2]19 CR Data'!$A$6:$V$340,5,FALSE)</f>
        <v>23787</v>
      </c>
      <c r="I284" s="8">
        <f>VLOOKUP($B284,'[2]19 CR Data'!$A$6:$V$340,8,FALSE)</f>
        <v>7911</v>
      </c>
      <c r="J284" s="21">
        <v>7919</v>
      </c>
      <c r="K284" s="9">
        <f t="shared" si="8"/>
        <v>0.93099804305283762</v>
      </c>
      <c r="L284" s="10">
        <f t="shared" si="9"/>
        <v>0.33</v>
      </c>
    </row>
    <row r="285" spans="1:12" x14ac:dyDescent="0.25">
      <c r="A285" s="23" t="s">
        <v>1049</v>
      </c>
      <c r="B285" s="17" t="s">
        <v>51</v>
      </c>
      <c r="C285" s="17" t="s">
        <v>1347</v>
      </c>
      <c r="D285" s="45">
        <f>VLOOKUP($B285,'[2]19 CR Data'!$A$6:$V$340,6,FALSE)</f>
        <v>95</v>
      </c>
      <c r="E285" s="45" t="s">
        <v>52</v>
      </c>
      <c r="F285" s="18">
        <f>VLOOKUP($B285,'[2]19 CR Data'!$A$6:$W$340,4,FALSE)</f>
        <v>43830</v>
      </c>
      <c r="G285" s="8">
        <f>VLOOKUP($B285,'[2]19 CR Data'!$A$6:$V$340,7,FALSE)</f>
        <v>34675</v>
      </c>
      <c r="H285" s="8">
        <f>VLOOKUP($B285,'[2]19 CR Data'!$A$6:$V$340,5,FALSE)</f>
        <v>20144</v>
      </c>
      <c r="I285" s="8">
        <f>VLOOKUP($B285,'[2]19 CR Data'!$A$6:$V$340,8,FALSE)</f>
        <v>6268</v>
      </c>
      <c r="J285" s="21">
        <v>2232</v>
      </c>
      <c r="K285" s="9">
        <f t="shared" si="8"/>
        <v>0.58093727469358325</v>
      </c>
      <c r="L285" s="10">
        <f t="shared" si="9"/>
        <v>0.31</v>
      </c>
    </row>
    <row r="286" spans="1:12" x14ac:dyDescent="0.25">
      <c r="A286" s="23" t="s">
        <v>1033</v>
      </c>
      <c r="B286" s="17" t="s">
        <v>14</v>
      </c>
      <c r="C286" s="17" t="s">
        <v>1347</v>
      </c>
      <c r="D286" s="45">
        <f>VLOOKUP($B286,'[2]19 CR Data'!$A$6:$V$340,6,FALSE)</f>
        <v>37</v>
      </c>
      <c r="E286" s="45" t="s">
        <v>15</v>
      </c>
      <c r="F286" s="18">
        <f>VLOOKUP($B286,'[2]19 CR Data'!$A$6:$W$340,4,FALSE)</f>
        <v>43830</v>
      </c>
      <c r="G286" s="8">
        <f>VLOOKUP($B286,'[2]19 CR Data'!$A$6:$V$340,7,FALSE)</f>
        <v>13505</v>
      </c>
      <c r="H286" s="8">
        <f>VLOOKUP($B286,'[2]19 CR Data'!$A$6:$V$340,5,FALSE)</f>
        <v>12719</v>
      </c>
      <c r="I286" s="8">
        <f>VLOOKUP($B286,'[2]19 CR Data'!$A$6:$V$340,8,FALSE)</f>
        <v>8008</v>
      </c>
      <c r="J286" s="21"/>
      <c r="K286" s="9">
        <f t="shared" si="8"/>
        <v>0.94179933358015555</v>
      </c>
      <c r="L286" s="10">
        <f t="shared" si="9"/>
        <v>0.63</v>
      </c>
    </row>
    <row r="287" spans="1:12" x14ac:dyDescent="0.25">
      <c r="A287" s="23" t="s">
        <v>1097</v>
      </c>
      <c r="B287" s="17" t="s">
        <v>149</v>
      </c>
      <c r="C287" s="17" t="s">
        <v>1347</v>
      </c>
      <c r="D287" s="45">
        <f>VLOOKUP($B287,'[2]19 CR Data'!$A$6:$V$340,6,FALSE)</f>
        <v>59</v>
      </c>
      <c r="E287" s="45" t="s">
        <v>150</v>
      </c>
      <c r="F287" s="18">
        <f>VLOOKUP($B287,'[2]19 CR Data'!$A$6:$W$340,4,FALSE)</f>
        <v>43830</v>
      </c>
      <c r="G287" s="8">
        <f>VLOOKUP($B287,'[2]19 CR Data'!$A$6:$V$340,7,FALSE)</f>
        <v>21535</v>
      </c>
      <c r="H287" s="8">
        <f>VLOOKUP($B287,'[2]19 CR Data'!$A$6:$V$340,5,FALSE)</f>
        <v>17953</v>
      </c>
      <c r="I287" s="8">
        <f>VLOOKUP($B287,'[2]19 CR Data'!$A$6:$V$340,8,FALSE)</f>
        <v>11933</v>
      </c>
      <c r="J287" s="21">
        <v>2401</v>
      </c>
      <c r="K287" s="9">
        <f t="shared" si="8"/>
        <v>0.83366612491293246</v>
      </c>
      <c r="L287" s="10">
        <f t="shared" si="9"/>
        <v>0.66</v>
      </c>
    </row>
    <row r="288" spans="1:12" x14ac:dyDescent="0.25">
      <c r="A288" s="24" t="s">
        <v>1443</v>
      </c>
      <c r="B288" s="17" t="s">
        <v>626</v>
      </c>
      <c r="C288" s="17" t="s">
        <v>1347</v>
      </c>
      <c r="D288" s="45">
        <f>VLOOKUP($B288,'[2]19 CR Data'!$A$6:$V$340,6,FALSE)</f>
        <v>120</v>
      </c>
      <c r="E288" s="45" t="s">
        <v>1442</v>
      </c>
      <c r="F288" s="18">
        <f>VLOOKUP($B288,'[2]19 CR Data'!$A$6:$W$340,4,FALSE)</f>
        <v>43465</v>
      </c>
      <c r="G288" s="8">
        <f>VLOOKUP($B288,'[2]19 CR Data'!$A$6:$V$340,7,FALSE)</f>
        <v>43800</v>
      </c>
      <c r="H288" s="8">
        <f>VLOOKUP($B288,'[2]19 CR Data'!$A$6:$V$340,5,FALSE)</f>
        <v>30492</v>
      </c>
      <c r="I288" s="8">
        <f>VLOOKUP($B288,'[2]19 CR Data'!$A$6:$V$340,8,FALSE)</f>
        <v>23457</v>
      </c>
      <c r="J288" s="25"/>
      <c r="K288" s="9">
        <f t="shared" si="8"/>
        <v>0.69616438356164378</v>
      </c>
      <c r="L288" s="10">
        <f t="shared" si="9"/>
        <v>0.77</v>
      </c>
    </row>
    <row r="289" spans="1:12" x14ac:dyDescent="0.25">
      <c r="A289" s="23" t="s">
        <v>1283</v>
      </c>
      <c r="B289" s="17" t="s">
        <v>536</v>
      </c>
      <c r="C289" s="17" t="s">
        <v>1347</v>
      </c>
      <c r="D289" s="45">
        <f>VLOOKUP($B289,'[2]19 CR Data'!$A$6:$V$340,6,FALSE)</f>
        <v>80</v>
      </c>
      <c r="E289" s="45" t="s">
        <v>537</v>
      </c>
      <c r="F289" s="18">
        <f>VLOOKUP($B289,'[2]19 CR Data'!$A$6:$W$340,4,FALSE)</f>
        <v>43830</v>
      </c>
      <c r="G289" s="8">
        <f>VLOOKUP($B289,'[2]19 CR Data'!$A$6:$V$340,7,FALSE)</f>
        <v>29200</v>
      </c>
      <c r="H289" s="8">
        <f>VLOOKUP($B289,'[2]19 CR Data'!$A$6:$V$340,5,FALSE)</f>
        <v>20270</v>
      </c>
      <c r="I289" s="8">
        <f>VLOOKUP($B289,'[2]19 CR Data'!$A$6:$V$340,8,FALSE)</f>
        <v>4515</v>
      </c>
      <c r="J289" s="21">
        <v>6711</v>
      </c>
      <c r="K289" s="9">
        <f t="shared" si="8"/>
        <v>0.69417808219178079</v>
      </c>
      <c r="L289" s="10">
        <f t="shared" si="9"/>
        <v>0.22</v>
      </c>
    </row>
    <row r="290" spans="1:12" x14ac:dyDescent="0.25">
      <c r="A290" s="23" t="s">
        <v>1387</v>
      </c>
      <c r="B290" s="17" t="s">
        <v>1385</v>
      </c>
      <c r="C290" s="17" t="s">
        <v>1347</v>
      </c>
      <c r="D290" s="45">
        <v>40</v>
      </c>
      <c r="E290" s="45" t="s">
        <v>1386</v>
      </c>
      <c r="F290" s="18">
        <v>43830</v>
      </c>
      <c r="G290" s="8">
        <v>14600</v>
      </c>
      <c r="H290" s="8">
        <v>12216</v>
      </c>
      <c r="I290" s="8">
        <v>12034</v>
      </c>
      <c r="J290" s="21"/>
      <c r="K290" s="9">
        <f t="shared" si="8"/>
        <v>0.83671232876712331</v>
      </c>
      <c r="L290" s="10">
        <f t="shared" si="9"/>
        <v>0.99</v>
      </c>
    </row>
    <row r="291" spans="1:12" x14ac:dyDescent="0.25">
      <c r="A291" s="23" t="s">
        <v>1051</v>
      </c>
      <c r="B291" s="17" t="s">
        <v>55</v>
      </c>
      <c r="C291" s="17" t="s">
        <v>1347</v>
      </c>
      <c r="D291" s="45">
        <f>VLOOKUP($B291,'[2]19 CR Data'!$A$6:$V$340,6,FALSE)</f>
        <v>100</v>
      </c>
      <c r="E291" s="45" t="s">
        <v>56</v>
      </c>
      <c r="F291" s="18">
        <f>VLOOKUP($B291,'[2]19 CR Data'!$A$6:$W$340,4,FALSE)</f>
        <v>43830</v>
      </c>
      <c r="G291" s="8">
        <f>VLOOKUP($B291,'[2]19 CR Data'!$A$6:$V$340,7,FALSE)</f>
        <v>36500</v>
      </c>
      <c r="H291" s="8">
        <f>VLOOKUP($B291,'[2]19 CR Data'!$A$6:$V$340,5,FALSE)</f>
        <v>29233</v>
      </c>
      <c r="I291" s="8">
        <f>VLOOKUP($B291,'[2]19 CR Data'!$A$6:$V$340,8,FALSE)</f>
        <v>15113</v>
      </c>
      <c r="J291" s="21">
        <v>2225</v>
      </c>
      <c r="K291" s="9">
        <f t="shared" si="8"/>
        <v>0.80090410958904112</v>
      </c>
      <c r="L291" s="10">
        <f t="shared" si="9"/>
        <v>0.52</v>
      </c>
    </row>
    <row r="292" spans="1:12" x14ac:dyDescent="0.25">
      <c r="A292" s="23" t="s">
        <v>1270</v>
      </c>
      <c r="B292" s="17" t="s">
        <v>510</v>
      </c>
      <c r="C292" s="17" t="s">
        <v>1347</v>
      </c>
      <c r="D292" s="45">
        <f>VLOOKUP($B292,'[2]19 CR Data'!$A$6:$V$340,6,FALSE)</f>
        <v>93</v>
      </c>
      <c r="E292" s="45" t="s">
        <v>511</v>
      </c>
      <c r="F292" s="18">
        <f>VLOOKUP($B292,'[2]19 CR Data'!$A$6:$W$340,4,FALSE)</f>
        <v>43830</v>
      </c>
      <c r="G292" s="8">
        <f>VLOOKUP($B292,'[2]19 CR Data'!$A$6:$V$340,7,FALSE)</f>
        <v>33945</v>
      </c>
      <c r="H292" s="8">
        <f>VLOOKUP($B292,'[2]19 CR Data'!$A$6:$V$340,5,FALSE)</f>
        <v>29072</v>
      </c>
      <c r="I292" s="8">
        <f>VLOOKUP($B292,'[2]19 CR Data'!$A$6:$V$340,8,FALSE)</f>
        <v>15734</v>
      </c>
      <c r="J292" s="21">
        <v>2442</v>
      </c>
      <c r="K292" s="9">
        <f t="shared" si="8"/>
        <v>0.85644424804831343</v>
      </c>
      <c r="L292" s="10">
        <f t="shared" si="9"/>
        <v>0.54</v>
      </c>
    </row>
    <row r="293" spans="1:12" x14ac:dyDescent="0.25">
      <c r="A293" s="23" t="s">
        <v>1287</v>
      </c>
      <c r="B293" s="17" t="s">
        <v>544</v>
      </c>
      <c r="C293" s="17" t="s">
        <v>1347</v>
      </c>
      <c r="D293" s="45">
        <f>VLOOKUP($B293,'[2]19 CR Data'!$A$6:$V$340,6,FALSE)</f>
        <v>36</v>
      </c>
      <c r="E293" s="45" t="s">
        <v>545</v>
      </c>
      <c r="F293" s="18">
        <f>VLOOKUP($B293,'[2]19 CR Data'!$A$6:$W$340,4,FALSE)</f>
        <v>43830</v>
      </c>
      <c r="G293" s="8">
        <f>VLOOKUP($B293,'[2]19 CR Data'!$A$6:$V$340,7,FALSE)</f>
        <v>13140</v>
      </c>
      <c r="H293" s="8">
        <f>VLOOKUP($B293,'[2]19 CR Data'!$A$6:$V$340,5,FALSE)</f>
        <v>10708</v>
      </c>
      <c r="I293" s="8">
        <f>VLOOKUP($B293,'[2]19 CR Data'!$A$6:$V$340,8,FALSE)</f>
        <v>1744</v>
      </c>
      <c r="J293" s="21">
        <v>2872</v>
      </c>
      <c r="K293" s="9">
        <f t="shared" si="8"/>
        <v>0.81491628614916289</v>
      </c>
      <c r="L293" s="10">
        <f t="shared" si="9"/>
        <v>0.16</v>
      </c>
    </row>
    <row r="294" spans="1:12" x14ac:dyDescent="0.25">
      <c r="A294" s="23" t="s">
        <v>1269</v>
      </c>
      <c r="B294" s="17" t="s">
        <v>508</v>
      </c>
      <c r="C294" s="17" t="s">
        <v>1347</v>
      </c>
      <c r="D294" s="45">
        <f>VLOOKUP($B294,'[2]19 CR Data'!$A$6:$V$340,6,FALSE)</f>
        <v>96</v>
      </c>
      <c r="E294" s="45" t="s">
        <v>509</v>
      </c>
      <c r="F294" s="18">
        <f>VLOOKUP($B294,'[2]19 CR Data'!$A$6:$W$340,4,FALSE)</f>
        <v>43830</v>
      </c>
      <c r="G294" s="8">
        <f>VLOOKUP($B294,'[2]19 CR Data'!$A$6:$V$340,7,FALSE)</f>
        <v>35040</v>
      </c>
      <c r="H294" s="8">
        <f>VLOOKUP($B294,'[2]19 CR Data'!$A$6:$V$340,5,FALSE)</f>
        <v>26950</v>
      </c>
      <c r="I294" s="8">
        <f>VLOOKUP($B294,'[2]19 CR Data'!$A$6:$V$340,8,FALSE)</f>
        <v>12125</v>
      </c>
      <c r="J294" s="21">
        <v>4169</v>
      </c>
      <c r="K294" s="9">
        <f t="shared" si="8"/>
        <v>0.76912100456621002</v>
      </c>
      <c r="L294" s="10">
        <f t="shared" si="9"/>
        <v>0.45</v>
      </c>
    </row>
    <row r="295" spans="1:12" x14ac:dyDescent="0.25">
      <c r="A295" s="23" t="s">
        <v>1285</v>
      </c>
      <c r="B295" s="17" t="s">
        <v>540</v>
      </c>
      <c r="C295" s="17" t="s">
        <v>1347</v>
      </c>
      <c r="D295" s="45">
        <f>VLOOKUP($B295,'[2]19 CR Data'!$A$6:$V$340,6,FALSE)</f>
        <v>80</v>
      </c>
      <c r="E295" s="45" t="s">
        <v>541</v>
      </c>
      <c r="F295" s="18">
        <f>VLOOKUP($B295,'[2]19 CR Data'!$A$6:$W$340,4,FALSE)</f>
        <v>43830</v>
      </c>
      <c r="G295" s="8">
        <f>VLOOKUP($B295,'[2]19 CR Data'!$A$6:$V$340,7,FALSE)</f>
        <v>29200</v>
      </c>
      <c r="H295" s="8">
        <f>VLOOKUP($B295,'[2]19 CR Data'!$A$6:$V$340,5,FALSE)</f>
        <v>25605</v>
      </c>
      <c r="I295" s="8">
        <f>VLOOKUP($B295,'[2]19 CR Data'!$A$6:$V$340,8,FALSE)</f>
        <v>9518</v>
      </c>
      <c r="J295" s="21">
        <v>7053</v>
      </c>
      <c r="K295" s="9">
        <f t="shared" si="8"/>
        <v>0.87688356164383563</v>
      </c>
      <c r="L295" s="10">
        <f t="shared" si="9"/>
        <v>0.37</v>
      </c>
    </row>
    <row r="296" spans="1:12" x14ac:dyDescent="0.25">
      <c r="A296" s="23" t="s">
        <v>1388</v>
      </c>
      <c r="B296" s="17" t="s">
        <v>528</v>
      </c>
      <c r="C296" s="17" t="s">
        <v>1347</v>
      </c>
      <c r="D296" s="45">
        <f>VLOOKUP($B296,'[2]19 CR Data'!$A$6:$V$340,6,FALSE)</f>
        <v>96</v>
      </c>
      <c r="E296" s="45" t="s">
        <v>529</v>
      </c>
      <c r="F296" s="18">
        <f>VLOOKUP($B296,'[2]19 CR Data'!$A$6:$W$340,4,FALSE)</f>
        <v>43830</v>
      </c>
      <c r="G296" s="8">
        <f>VLOOKUP($B296,'[2]19 CR Data'!$A$6:$V$340,7,FALSE)</f>
        <v>35040</v>
      </c>
      <c r="H296" s="8">
        <f>VLOOKUP($B296,'[2]19 CR Data'!$A$6:$V$340,5,FALSE)</f>
        <v>33709</v>
      </c>
      <c r="I296" s="8">
        <f>VLOOKUP($B296,'[2]19 CR Data'!$A$6:$V$340,8,FALSE)</f>
        <v>15089</v>
      </c>
      <c r="J296" s="21">
        <v>4539</v>
      </c>
      <c r="K296" s="9">
        <f t="shared" si="8"/>
        <v>0.96201484018264838</v>
      </c>
      <c r="L296" s="10">
        <f t="shared" si="9"/>
        <v>0.45</v>
      </c>
    </row>
    <row r="297" spans="1:12" x14ac:dyDescent="0.25">
      <c r="A297" s="23" t="s">
        <v>1276</v>
      </c>
      <c r="B297" s="17" t="s">
        <v>522</v>
      </c>
      <c r="C297" s="17" t="s">
        <v>1347</v>
      </c>
      <c r="D297" s="45">
        <f>VLOOKUP($B297,'[2]19 CR Data'!$A$6:$V$340,6,FALSE)</f>
        <v>76</v>
      </c>
      <c r="E297" s="45" t="s">
        <v>523</v>
      </c>
      <c r="F297" s="18">
        <f>VLOOKUP($B297,'[2]19 CR Data'!$A$6:$W$340,4,FALSE)</f>
        <v>43830</v>
      </c>
      <c r="G297" s="8">
        <f>VLOOKUP($B297,'[2]19 CR Data'!$A$6:$V$340,7,FALSE)</f>
        <v>27740</v>
      </c>
      <c r="H297" s="8">
        <f>VLOOKUP($B297,'[2]19 CR Data'!$A$6:$V$340,5,FALSE)</f>
        <v>25644</v>
      </c>
      <c r="I297" s="8">
        <f>VLOOKUP($B297,'[2]19 CR Data'!$A$6:$V$340,8,FALSE)</f>
        <v>20468</v>
      </c>
      <c r="J297" s="21">
        <v>2249</v>
      </c>
      <c r="K297" s="9">
        <f t="shared" si="8"/>
        <v>0.92444124008651762</v>
      </c>
      <c r="L297" s="10">
        <f t="shared" si="9"/>
        <v>0.8</v>
      </c>
    </row>
    <row r="298" spans="1:12" x14ac:dyDescent="0.25">
      <c r="A298" s="23" t="s">
        <v>1164</v>
      </c>
      <c r="B298" s="17" t="s">
        <v>296</v>
      </c>
      <c r="C298" s="17" t="s">
        <v>1347</v>
      </c>
      <c r="D298" s="45">
        <f>VLOOKUP($B298,'[2]19 CR Data'!$A$6:$V$340,6,FALSE)</f>
        <v>64</v>
      </c>
      <c r="E298" s="45" t="s">
        <v>297</v>
      </c>
      <c r="F298" s="18">
        <f>VLOOKUP($B298,'[2]19 CR Data'!$A$6:$W$340,4,FALSE)</f>
        <v>43830</v>
      </c>
      <c r="G298" s="8">
        <f>VLOOKUP($B298,'[2]19 CR Data'!$A$6:$V$340,7,FALSE)</f>
        <v>23360</v>
      </c>
      <c r="H298" s="8">
        <f>VLOOKUP($B298,'[2]19 CR Data'!$A$6:$V$340,5,FALSE)</f>
        <v>15738</v>
      </c>
      <c r="I298" s="8">
        <f>VLOOKUP($B298,'[2]19 CR Data'!$A$6:$V$340,8,FALSE)</f>
        <v>10120</v>
      </c>
      <c r="J298" s="21">
        <v>1769</v>
      </c>
      <c r="K298" s="9">
        <f t="shared" si="8"/>
        <v>0.6737157534246575</v>
      </c>
      <c r="L298" s="10">
        <f t="shared" si="9"/>
        <v>0.64</v>
      </c>
    </row>
    <row r="299" spans="1:12" x14ac:dyDescent="0.25">
      <c r="A299" s="23" t="s">
        <v>1101</v>
      </c>
      <c r="B299" s="17" t="s">
        <v>157</v>
      </c>
      <c r="C299" s="17" t="s">
        <v>1347</v>
      </c>
      <c r="D299" s="45">
        <f>VLOOKUP($B299,'[2]19 CR Data'!$A$6:$V$340,6,FALSE)</f>
        <v>102</v>
      </c>
      <c r="E299" s="45" t="s">
        <v>158</v>
      </c>
      <c r="F299" s="18">
        <f>VLOOKUP($B299,'[2]19 CR Data'!$A$6:$W$340,4,FALSE)</f>
        <v>43830</v>
      </c>
      <c r="G299" s="8">
        <f>VLOOKUP($B299,'[2]19 CR Data'!$A$6:$V$340,7,FALSE)</f>
        <v>42660</v>
      </c>
      <c r="H299" s="8">
        <f>VLOOKUP($B299,'[2]19 CR Data'!$A$6:$V$340,5,FALSE)</f>
        <v>31927</v>
      </c>
      <c r="I299" s="8">
        <f>VLOOKUP($B299,'[2]19 CR Data'!$A$6:$V$340,8,FALSE)</f>
        <v>19075</v>
      </c>
      <c r="J299" s="21">
        <v>1526</v>
      </c>
      <c r="K299" s="9">
        <f t="shared" si="8"/>
        <v>0.74840600093764653</v>
      </c>
      <c r="L299" s="10">
        <f t="shared" si="9"/>
        <v>0.6</v>
      </c>
    </row>
    <row r="300" spans="1:12" x14ac:dyDescent="0.25">
      <c r="A300" s="23" t="s">
        <v>1057</v>
      </c>
      <c r="B300" s="17" t="s">
        <v>67</v>
      </c>
      <c r="C300" s="17" t="s">
        <v>1347</v>
      </c>
      <c r="D300" s="45">
        <f>VLOOKUP($B300,'[2]19 CR Data'!$A$6:$V$340,6,FALSE)</f>
        <v>170</v>
      </c>
      <c r="E300" s="45" t="s">
        <v>68</v>
      </c>
      <c r="F300" s="18">
        <f>VLOOKUP($B300,'[2]19 CR Data'!$A$6:$W$340,4,FALSE)</f>
        <v>43830</v>
      </c>
      <c r="G300" s="8">
        <f>VLOOKUP($B300,'[2]19 CR Data'!$A$6:$V$340,7,FALSE)</f>
        <v>62050</v>
      </c>
      <c r="H300" s="8">
        <f>VLOOKUP($B300,'[2]19 CR Data'!$A$6:$V$340,5,FALSE)</f>
        <v>60006</v>
      </c>
      <c r="I300" s="8">
        <f>VLOOKUP($B300,'[2]19 CR Data'!$A$6:$V$340,8,FALSE)</f>
        <v>38173</v>
      </c>
      <c r="J300" s="21">
        <v>2081</v>
      </c>
      <c r="K300" s="9">
        <f t="shared" si="8"/>
        <v>0.96705882352941175</v>
      </c>
      <c r="L300" s="10">
        <f t="shared" si="9"/>
        <v>0.64</v>
      </c>
    </row>
    <row r="301" spans="1:12" x14ac:dyDescent="0.25">
      <c r="A301" s="23" t="s">
        <v>1203</v>
      </c>
      <c r="B301" s="17" t="s">
        <v>376</v>
      </c>
      <c r="C301" s="17" t="s">
        <v>1347</v>
      </c>
      <c r="D301" s="45">
        <f>VLOOKUP($B301,'[2]19 CR Data'!$A$6:$V$340,6,FALSE)</f>
        <v>75</v>
      </c>
      <c r="E301" s="45" t="s">
        <v>377</v>
      </c>
      <c r="F301" s="18">
        <f>VLOOKUP($B301,'[2]19 CR Data'!$A$6:$W$340,4,FALSE)</f>
        <v>43830</v>
      </c>
      <c r="G301" s="8">
        <f>VLOOKUP($B301,'[2]19 CR Data'!$A$6:$V$340,7,FALSE)</f>
        <v>28194</v>
      </c>
      <c r="H301" s="8">
        <f>VLOOKUP($B301,'[2]19 CR Data'!$A$6:$V$340,5,FALSE)</f>
        <v>25162</v>
      </c>
      <c r="I301" s="8">
        <f>VLOOKUP($B301,'[2]19 CR Data'!$A$6:$V$340,8,FALSE)</f>
        <v>14824</v>
      </c>
      <c r="J301" s="21">
        <v>693</v>
      </c>
      <c r="K301" s="9">
        <f t="shared" si="8"/>
        <v>0.8924593885223806</v>
      </c>
      <c r="L301" s="10">
        <f t="shared" si="9"/>
        <v>0.59</v>
      </c>
    </row>
    <row r="302" spans="1:12" x14ac:dyDescent="0.25">
      <c r="A302" s="23" t="s">
        <v>1262</v>
      </c>
      <c r="B302" s="17" t="s">
        <v>494</v>
      </c>
      <c r="C302" s="17" t="s">
        <v>1347</v>
      </c>
      <c r="D302" s="45">
        <f>VLOOKUP($B302,'[2]19 CR Data'!$A$6:$V$340,6,FALSE)</f>
        <v>76</v>
      </c>
      <c r="E302" s="45" t="s">
        <v>495</v>
      </c>
      <c r="F302" s="18">
        <f>VLOOKUP($B302,'[2]19 CR Data'!$A$6:$W$340,4,FALSE)</f>
        <v>43830</v>
      </c>
      <c r="G302" s="8">
        <f>VLOOKUP($B302,'[2]19 CR Data'!$A$6:$V$340,7,FALSE)</f>
        <v>27740</v>
      </c>
      <c r="H302" s="8">
        <f>VLOOKUP($B302,'[2]19 CR Data'!$A$6:$V$340,5,FALSE)</f>
        <v>18306</v>
      </c>
      <c r="I302" s="8">
        <f>VLOOKUP($B302,'[2]19 CR Data'!$A$6:$V$340,8,FALSE)</f>
        <v>7648</v>
      </c>
      <c r="J302" s="21">
        <v>3134</v>
      </c>
      <c r="K302" s="9">
        <f t="shared" si="8"/>
        <v>0.65991348233597691</v>
      </c>
      <c r="L302" s="10">
        <f t="shared" si="9"/>
        <v>0.42</v>
      </c>
    </row>
    <row r="303" spans="1:12" x14ac:dyDescent="0.25">
      <c r="A303" s="23" t="s">
        <v>1389</v>
      </c>
      <c r="B303" s="17" t="s">
        <v>639</v>
      </c>
      <c r="C303" s="17" t="s">
        <v>1347</v>
      </c>
      <c r="D303" s="45">
        <f>VLOOKUP($B303,'[2]19 CR Data'!$A$6:$V$340,6,FALSE)</f>
        <v>45</v>
      </c>
      <c r="E303" s="45" t="s">
        <v>640</v>
      </c>
      <c r="F303" s="18">
        <f>VLOOKUP($B303,'[2]19 CR Data'!$A$6:$W$340,4,FALSE)</f>
        <v>43830</v>
      </c>
      <c r="G303" s="8">
        <f>VLOOKUP($B303,'[2]19 CR Data'!$A$6:$V$340,7,FALSE)</f>
        <v>17520</v>
      </c>
      <c r="H303" s="8">
        <f>VLOOKUP($B303,'[2]19 CR Data'!$A$6:$V$340,5,FALSE)</f>
        <v>15309</v>
      </c>
      <c r="I303" s="8">
        <f>VLOOKUP($B303,'[2]19 CR Data'!$A$6:$V$340,8,FALSE)</f>
        <v>10761</v>
      </c>
      <c r="J303" s="21">
        <v>4548</v>
      </c>
      <c r="K303" s="9">
        <f t="shared" si="8"/>
        <v>0.87380136986301371</v>
      </c>
      <c r="L303" s="10">
        <f t="shared" si="9"/>
        <v>0.7</v>
      </c>
    </row>
    <row r="304" spans="1:12" x14ac:dyDescent="0.25">
      <c r="A304" s="24" t="s">
        <v>1432</v>
      </c>
      <c r="B304" s="17" t="s">
        <v>430</v>
      </c>
      <c r="C304" s="17" t="s">
        <v>1347</v>
      </c>
      <c r="D304" s="45">
        <f>VLOOKUP($B304,'[2]19 CR Data'!$A$6:$V$340,6,FALSE)</f>
        <v>45</v>
      </c>
      <c r="E304" s="45" t="s">
        <v>1431</v>
      </c>
      <c r="F304" s="18">
        <f>VLOOKUP($B304,'[2]19 CR Data'!$A$6:$W$340,4,FALSE)</f>
        <v>43465</v>
      </c>
      <c r="G304" s="8">
        <f>VLOOKUP($B304,'[2]19 CR Data'!$A$6:$V$340,7,FALSE)</f>
        <v>16425</v>
      </c>
      <c r="H304" s="8">
        <f>VLOOKUP($B304,'[2]19 CR Data'!$A$6:$V$340,5,FALSE)</f>
        <v>11647</v>
      </c>
      <c r="I304" s="8">
        <f>VLOOKUP($B304,'[2]19 CR Data'!$A$6:$V$340,8,FALSE)</f>
        <v>9525</v>
      </c>
      <c r="J304" s="25"/>
      <c r="K304" s="9">
        <f t="shared" si="8"/>
        <v>0.70910197869101976</v>
      </c>
      <c r="L304" s="10">
        <f t="shared" si="9"/>
        <v>0.82</v>
      </c>
    </row>
    <row r="305" spans="1:12" x14ac:dyDescent="0.25">
      <c r="A305" s="23" t="s">
        <v>1278</v>
      </c>
      <c r="B305" s="17" t="s">
        <v>526</v>
      </c>
      <c r="C305" s="17" t="s">
        <v>1347</v>
      </c>
      <c r="D305" s="45">
        <f>VLOOKUP($B305,'[2]19 CR Data'!$A$6:$V$340,6,FALSE)</f>
        <v>24</v>
      </c>
      <c r="E305" s="45" t="s">
        <v>527</v>
      </c>
      <c r="F305" s="18">
        <f>VLOOKUP($B305,'[2]19 CR Data'!$A$6:$W$340,4,FALSE)</f>
        <v>43830</v>
      </c>
      <c r="G305" s="8">
        <f>VLOOKUP($B305,'[2]19 CR Data'!$A$6:$V$340,7,FALSE)</f>
        <v>8760</v>
      </c>
      <c r="H305" s="8">
        <f>VLOOKUP($B305,'[2]19 CR Data'!$A$6:$V$340,5,FALSE)</f>
        <v>6716</v>
      </c>
      <c r="I305" s="8">
        <f>VLOOKUP($B305,'[2]19 CR Data'!$A$6:$V$340,8,FALSE)</f>
        <v>4442</v>
      </c>
      <c r="J305" s="21">
        <v>4548</v>
      </c>
      <c r="K305" s="9">
        <f t="shared" si="8"/>
        <v>0.76666666666666672</v>
      </c>
      <c r="L305" s="10">
        <f t="shared" si="9"/>
        <v>0.66</v>
      </c>
    </row>
    <row r="306" spans="1:12" x14ac:dyDescent="0.25">
      <c r="A306" s="23" t="s">
        <v>1211</v>
      </c>
      <c r="B306" s="17" t="s">
        <v>392</v>
      </c>
      <c r="C306" s="17" t="s">
        <v>1347</v>
      </c>
      <c r="D306" s="45">
        <f>VLOOKUP($B306,'[2]19 CR Data'!$A$6:$V$340,6,FALSE)</f>
        <v>60</v>
      </c>
      <c r="E306" s="45" t="s">
        <v>393</v>
      </c>
      <c r="F306" s="18">
        <f>VLOOKUP($B306,'[2]19 CR Data'!$A$6:$W$340,4,FALSE)</f>
        <v>43830</v>
      </c>
      <c r="G306" s="8">
        <f>VLOOKUP($B306,'[2]19 CR Data'!$A$6:$V$340,7,FALSE)</f>
        <v>21900</v>
      </c>
      <c r="H306" s="8">
        <f>VLOOKUP($B306,'[2]19 CR Data'!$A$6:$V$340,5,FALSE)</f>
        <v>12357</v>
      </c>
      <c r="I306" s="8">
        <f>VLOOKUP($B306,'[2]19 CR Data'!$A$6:$V$340,8,FALSE)</f>
        <v>6616</v>
      </c>
      <c r="J306" s="21">
        <v>162</v>
      </c>
      <c r="K306" s="9">
        <f t="shared" si="8"/>
        <v>0.56424657534246581</v>
      </c>
      <c r="L306" s="10">
        <f t="shared" si="9"/>
        <v>0.54</v>
      </c>
    </row>
    <row r="307" spans="1:12" x14ac:dyDescent="0.25">
      <c r="A307" s="24" t="s">
        <v>1434</v>
      </c>
      <c r="B307" s="17" t="s">
        <v>366</v>
      </c>
      <c r="C307" s="17" t="s">
        <v>1347</v>
      </c>
      <c r="D307" s="45">
        <f>VLOOKUP($B307,'[2]19 CR Data'!$A$6:$V$340,6,FALSE)</f>
        <v>45</v>
      </c>
      <c r="E307" s="45" t="s">
        <v>1433</v>
      </c>
      <c r="F307" s="18">
        <f>VLOOKUP($B307,'[2]19 CR Data'!$A$6:$W$340,4,FALSE)</f>
        <v>43465</v>
      </c>
      <c r="G307" s="8">
        <f>VLOOKUP($B307,'[2]19 CR Data'!$A$6:$V$340,7,FALSE)</f>
        <v>19155</v>
      </c>
      <c r="H307" s="8">
        <f>VLOOKUP($B307,'[2]19 CR Data'!$A$6:$V$340,5,FALSE)</f>
        <v>14928</v>
      </c>
      <c r="I307" s="8">
        <f>VLOOKUP($B307,'[2]19 CR Data'!$A$6:$V$340,8,FALSE)</f>
        <v>12711</v>
      </c>
      <c r="J307" s="25"/>
      <c r="K307" s="9">
        <f t="shared" si="8"/>
        <v>0.7793265465935787</v>
      </c>
      <c r="L307" s="10">
        <f t="shared" si="9"/>
        <v>0.85</v>
      </c>
    </row>
    <row r="308" spans="1:12" x14ac:dyDescent="0.25">
      <c r="A308" s="23" t="s">
        <v>1219</v>
      </c>
      <c r="B308" s="17" t="s">
        <v>410</v>
      </c>
      <c r="C308" s="17" t="s">
        <v>1347</v>
      </c>
      <c r="D308" s="45">
        <f>VLOOKUP($B308,'[2]19 CR Data'!$A$6:$V$340,6,FALSE)</f>
        <v>60</v>
      </c>
      <c r="E308" s="45" t="s">
        <v>411</v>
      </c>
      <c r="F308" s="18">
        <f>VLOOKUP($B308,'[2]19 CR Data'!$A$6:$W$340,4,FALSE)</f>
        <v>43830</v>
      </c>
      <c r="G308" s="8">
        <f>VLOOKUP($B308,'[2]19 CR Data'!$A$6:$V$340,7,FALSE)</f>
        <v>21900</v>
      </c>
      <c r="H308" s="8">
        <f>VLOOKUP($B308,'[2]19 CR Data'!$A$6:$V$340,5,FALSE)</f>
        <v>20272</v>
      </c>
      <c r="I308" s="8">
        <f>VLOOKUP($B308,'[2]19 CR Data'!$A$6:$V$340,8,FALSE)</f>
        <v>8040</v>
      </c>
      <c r="J308" s="32">
        <v>1233</v>
      </c>
      <c r="K308" s="9">
        <f t="shared" si="8"/>
        <v>0.92566210045662101</v>
      </c>
      <c r="L308" s="10">
        <f t="shared" si="9"/>
        <v>0.4</v>
      </c>
    </row>
    <row r="309" spans="1:12" x14ac:dyDescent="0.25">
      <c r="A309" s="23" t="s">
        <v>1247</v>
      </c>
      <c r="B309" s="17" t="s">
        <v>464</v>
      </c>
      <c r="C309" s="17" t="s">
        <v>1347</v>
      </c>
      <c r="D309" s="45">
        <f>VLOOKUP($B309,'[2]19 CR Data'!$A$6:$V$340,6,FALSE)</f>
        <v>52</v>
      </c>
      <c r="E309" s="45" t="s">
        <v>465</v>
      </c>
      <c r="F309" s="18">
        <f>VLOOKUP($B309,'[2]19 CR Data'!$A$6:$W$340,4,FALSE)</f>
        <v>43830</v>
      </c>
      <c r="G309" s="8">
        <f>VLOOKUP($B309,'[2]19 CR Data'!$A$6:$V$340,7,FALSE)</f>
        <v>24200</v>
      </c>
      <c r="H309" s="8">
        <f>VLOOKUP($B309,'[2]19 CR Data'!$A$6:$V$340,5,FALSE)</f>
        <v>17354</v>
      </c>
      <c r="I309" s="8">
        <f>VLOOKUP($B309,'[2]19 CR Data'!$A$6:$V$340,8,FALSE)</f>
        <v>10172</v>
      </c>
      <c r="J309" s="32">
        <v>2660</v>
      </c>
      <c r="K309" s="9">
        <f t="shared" si="8"/>
        <v>0.71710743801652888</v>
      </c>
      <c r="L309" s="10">
        <f t="shared" si="9"/>
        <v>0.59</v>
      </c>
    </row>
    <row r="310" spans="1:12" x14ac:dyDescent="0.25">
      <c r="A310" s="23" t="s">
        <v>1284</v>
      </c>
      <c r="B310" s="17" t="s">
        <v>538</v>
      </c>
      <c r="C310" s="17" t="s">
        <v>1347</v>
      </c>
      <c r="D310" s="45">
        <f>VLOOKUP($B310,'[2]19 CR Data'!$A$6:$V$340,6,FALSE)</f>
        <v>34</v>
      </c>
      <c r="E310" s="45" t="s">
        <v>539</v>
      </c>
      <c r="F310" s="18">
        <f>VLOOKUP($B310,'[2]19 CR Data'!$A$6:$W$340,4,FALSE)</f>
        <v>43830</v>
      </c>
      <c r="G310" s="8">
        <f>VLOOKUP($B310,'[2]19 CR Data'!$A$6:$V$340,7,FALSE)</f>
        <v>12410</v>
      </c>
      <c r="H310" s="8">
        <f>VLOOKUP($B310,'[2]19 CR Data'!$A$6:$V$340,5,FALSE)</f>
        <v>11576</v>
      </c>
      <c r="I310" s="8">
        <f>VLOOKUP($B310,'[2]19 CR Data'!$A$6:$V$340,8,FALSE)</f>
        <v>2862</v>
      </c>
      <c r="J310" s="32">
        <v>1422</v>
      </c>
      <c r="K310" s="9">
        <f t="shared" si="8"/>
        <v>0.93279613215149071</v>
      </c>
      <c r="L310" s="10">
        <f t="shared" si="9"/>
        <v>0.25</v>
      </c>
    </row>
    <row r="311" spans="1:12" x14ac:dyDescent="0.25">
      <c r="A311" s="23" t="s">
        <v>1275</v>
      </c>
      <c r="B311" s="17" t="s">
        <v>520</v>
      </c>
      <c r="C311" s="17" t="s">
        <v>1347</v>
      </c>
      <c r="D311" s="45">
        <f>VLOOKUP($B311,'[2]19 CR Data'!$A$6:$V$340,6,FALSE)</f>
        <v>60</v>
      </c>
      <c r="E311" s="45" t="s">
        <v>521</v>
      </c>
      <c r="F311" s="18">
        <f>VLOOKUP($B311,'[2]19 CR Data'!$A$6:$W$340,4,FALSE)</f>
        <v>43830</v>
      </c>
      <c r="G311" s="8">
        <f>VLOOKUP($B311,'[2]19 CR Data'!$A$6:$V$340,7,FALSE)</f>
        <v>21900</v>
      </c>
      <c r="H311" s="8">
        <f>VLOOKUP($B311,'[2]19 CR Data'!$A$6:$V$340,5,FALSE)</f>
        <v>15444</v>
      </c>
      <c r="I311" s="8">
        <f>VLOOKUP($B311,'[2]19 CR Data'!$A$6:$V$340,8,FALSE)</f>
        <v>11016</v>
      </c>
      <c r="J311" s="32">
        <v>283</v>
      </c>
      <c r="K311" s="9">
        <f t="shared" si="8"/>
        <v>0.70520547945205481</v>
      </c>
      <c r="L311" s="10">
        <f t="shared" si="9"/>
        <v>0.71</v>
      </c>
    </row>
    <row r="312" spans="1:12" x14ac:dyDescent="0.25">
      <c r="A312" s="23" t="s">
        <v>1061</v>
      </c>
      <c r="B312" s="17" t="s">
        <v>75</v>
      </c>
      <c r="C312" s="17" t="s">
        <v>1347</v>
      </c>
      <c r="D312" s="45">
        <f>VLOOKUP($B312,'[2]19 CR Data'!$A$6:$V$340,6,FALSE)</f>
        <v>45</v>
      </c>
      <c r="E312" s="45" t="s">
        <v>76</v>
      </c>
      <c r="F312" s="18">
        <f>VLOOKUP($B312,'[2]19 CR Data'!$A$6:$W$340,4,FALSE)</f>
        <v>43830</v>
      </c>
      <c r="G312" s="8">
        <f>VLOOKUP($B312,'[2]19 CR Data'!$A$6:$V$340,7,FALSE)</f>
        <v>24570</v>
      </c>
      <c r="H312" s="8">
        <f>VLOOKUP($B312,'[2]19 CR Data'!$A$6:$V$340,5,FALSE)</f>
        <v>12265</v>
      </c>
      <c r="I312" s="8">
        <f>VLOOKUP($B312,'[2]19 CR Data'!$A$6:$V$340,8,FALSE)</f>
        <v>9468</v>
      </c>
      <c r="J312" s="32">
        <v>578</v>
      </c>
      <c r="K312" s="9">
        <f t="shared" si="8"/>
        <v>0.49918599918599921</v>
      </c>
      <c r="L312" s="10">
        <f t="shared" si="9"/>
        <v>0.77</v>
      </c>
    </row>
    <row r="313" spans="1:12" x14ac:dyDescent="0.25">
      <c r="A313" s="23" t="s">
        <v>1153</v>
      </c>
      <c r="B313" s="17" t="s">
        <v>274</v>
      </c>
      <c r="C313" s="17" t="s">
        <v>1347</v>
      </c>
      <c r="D313" s="45">
        <f>VLOOKUP($B313,'[2]19 CR Data'!$A$6:$V$340,6,FALSE)</f>
        <v>43</v>
      </c>
      <c r="E313" s="45" t="s">
        <v>275</v>
      </c>
      <c r="F313" s="18">
        <f>VLOOKUP($B313,'[2]19 CR Data'!$A$6:$W$340,4,FALSE)</f>
        <v>43830</v>
      </c>
      <c r="G313" s="8">
        <f>VLOOKUP($B313,'[2]19 CR Data'!$A$6:$V$340,7,FALSE)</f>
        <v>14407</v>
      </c>
      <c r="H313" s="8">
        <f>VLOOKUP($B313,'[2]19 CR Data'!$A$6:$V$340,5,FALSE)</f>
        <v>10775</v>
      </c>
      <c r="I313" s="8">
        <f>VLOOKUP($B313,'[2]19 CR Data'!$A$6:$V$340,8,FALSE)</f>
        <v>6186</v>
      </c>
      <c r="J313" s="32">
        <v>505</v>
      </c>
      <c r="K313" s="9">
        <f t="shared" si="8"/>
        <v>0.74790032623030467</v>
      </c>
      <c r="L313" s="10">
        <f t="shared" si="9"/>
        <v>0.56999999999999995</v>
      </c>
    </row>
    <row r="314" spans="1:12" x14ac:dyDescent="0.25">
      <c r="A314" s="23" t="s">
        <v>1052</v>
      </c>
      <c r="B314" s="17" t="s">
        <v>57</v>
      </c>
      <c r="C314" s="17" t="s">
        <v>1347</v>
      </c>
      <c r="D314" s="45">
        <f>VLOOKUP($B314,'[2]19 CR Data'!$A$6:$V$340,6,FALSE)</f>
        <v>65</v>
      </c>
      <c r="E314" s="45" t="s">
        <v>58</v>
      </c>
      <c r="F314" s="18">
        <f>VLOOKUP($B314,'[2]19 CR Data'!$A$6:$W$340,4,FALSE)</f>
        <v>43830</v>
      </c>
      <c r="G314" s="8">
        <f>VLOOKUP($B314,'[2]19 CR Data'!$A$6:$V$340,7,FALSE)</f>
        <v>23725</v>
      </c>
      <c r="H314" s="8">
        <f>VLOOKUP($B314,'[2]19 CR Data'!$A$6:$V$340,5,FALSE)</f>
        <v>19106</v>
      </c>
      <c r="I314" s="8">
        <f>VLOOKUP($B314,'[2]19 CR Data'!$A$6:$V$340,8,FALSE)</f>
        <v>11931</v>
      </c>
      <c r="J314" s="32">
        <v>604</v>
      </c>
      <c r="K314" s="9">
        <f t="shared" si="8"/>
        <v>0.80531085353003162</v>
      </c>
      <c r="L314" s="10">
        <f t="shared" si="9"/>
        <v>0.62</v>
      </c>
    </row>
    <row r="315" spans="1:12" x14ac:dyDescent="0.25">
      <c r="A315" s="23" t="s">
        <v>1232</v>
      </c>
      <c r="B315" s="17" t="s">
        <v>434</v>
      </c>
      <c r="C315" s="17" t="s">
        <v>1347</v>
      </c>
      <c r="D315" s="45">
        <f>VLOOKUP($B315,'[2]19 CR Data'!$A$6:$V$340,6,FALSE)</f>
        <v>45</v>
      </c>
      <c r="E315" s="45" t="s">
        <v>435</v>
      </c>
      <c r="F315" s="18">
        <f>VLOOKUP($B315,'[2]19 CR Data'!$A$6:$W$340,4,FALSE)</f>
        <v>43830</v>
      </c>
      <c r="G315" s="8">
        <f>VLOOKUP($B315,'[2]19 CR Data'!$A$6:$V$340,7,FALSE)</f>
        <v>16425</v>
      </c>
      <c r="H315" s="8">
        <f>VLOOKUP($B315,'[2]19 CR Data'!$A$6:$V$340,5,FALSE)</f>
        <v>13668</v>
      </c>
      <c r="I315" s="8">
        <f>VLOOKUP($B315,'[2]19 CR Data'!$A$6:$V$340,8,FALSE)</f>
        <v>9880</v>
      </c>
      <c r="J315" s="32">
        <v>1191</v>
      </c>
      <c r="K315" s="9">
        <f t="shared" si="8"/>
        <v>0.83214611872146116</v>
      </c>
      <c r="L315" s="10">
        <f t="shared" si="9"/>
        <v>0.72</v>
      </c>
    </row>
    <row r="316" spans="1:12" x14ac:dyDescent="0.25">
      <c r="A316" s="23" t="s">
        <v>1268</v>
      </c>
      <c r="B316" s="17" t="s">
        <v>506</v>
      </c>
      <c r="C316" s="17" t="s">
        <v>1347</v>
      </c>
      <c r="D316" s="45">
        <f>VLOOKUP($B316,'[2]19 CR Data'!$A$6:$V$340,6,FALSE)</f>
        <v>55</v>
      </c>
      <c r="E316" s="45" t="s">
        <v>507</v>
      </c>
      <c r="F316" s="18">
        <f>VLOOKUP($B316,'[2]19 CR Data'!$A$6:$W$340,4,FALSE)</f>
        <v>43830</v>
      </c>
      <c r="G316" s="8">
        <f>VLOOKUP($B316,'[2]19 CR Data'!$A$6:$V$340,7,FALSE)</f>
        <v>20075</v>
      </c>
      <c r="H316" s="8">
        <f>VLOOKUP($B316,'[2]19 CR Data'!$A$6:$V$340,5,FALSE)</f>
        <v>18589</v>
      </c>
      <c r="I316" s="8">
        <f>VLOOKUP($B316,'[2]19 CR Data'!$A$6:$V$340,8,FALSE)</f>
        <v>8867</v>
      </c>
      <c r="J316" s="32">
        <v>3076</v>
      </c>
      <c r="K316" s="9">
        <f t="shared" si="8"/>
        <v>0.92597758405977582</v>
      </c>
      <c r="L316" s="10">
        <f t="shared" si="9"/>
        <v>0.48</v>
      </c>
    </row>
    <row r="317" spans="1:12" x14ac:dyDescent="0.25">
      <c r="A317" s="24" t="s">
        <v>1436</v>
      </c>
      <c r="B317" s="17" t="s">
        <v>318</v>
      </c>
      <c r="C317" s="17" t="s">
        <v>1347</v>
      </c>
      <c r="D317" s="45">
        <f>VLOOKUP($B317,'[2]19 CR Data'!$A$6:$V$340,6,FALSE)</f>
        <v>50</v>
      </c>
      <c r="E317" s="45" t="s">
        <v>1435</v>
      </c>
      <c r="F317" s="18">
        <f>VLOOKUP($B317,'[2]19 CR Data'!$A$6:$W$340,4,FALSE)</f>
        <v>43465</v>
      </c>
      <c r="G317" s="8">
        <f>VLOOKUP($B317,'[2]19 CR Data'!$A$6:$V$340,7,FALSE)</f>
        <v>20707</v>
      </c>
      <c r="H317" s="8">
        <f>VLOOKUP($B317,'[2]19 CR Data'!$A$6:$V$340,5,FALSE)</f>
        <v>15744</v>
      </c>
      <c r="I317" s="8">
        <f>VLOOKUP($B317,'[2]19 CR Data'!$A$6:$V$340,8,FALSE)</f>
        <v>14803</v>
      </c>
      <c r="J317" s="25"/>
      <c r="K317" s="9">
        <f t="shared" si="8"/>
        <v>0.76032259622349929</v>
      </c>
      <c r="L317" s="10">
        <f t="shared" si="9"/>
        <v>0.94</v>
      </c>
    </row>
    <row r="318" spans="1:12" x14ac:dyDescent="0.25">
      <c r="A318" s="23" t="s">
        <v>1043</v>
      </c>
      <c r="B318" s="17" t="s">
        <v>36</v>
      </c>
      <c r="C318" s="17" t="s">
        <v>1347</v>
      </c>
      <c r="D318" s="45">
        <f>VLOOKUP($B318,'[2]19 CR Data'!$A$6:$V$340,6,FALSE)</f>
        <v>10</v>
      </c>
      <c r="E318" s="45" t="s">
        <v>37</v>
      </c>
      <c r="F318" s="18">
        <f>VLOOKUP($B318,'[2]19 CR Data'!$A$6:$W$340,4,FALSE)</f>
        <v>43830</v>
      </c>
      <c r="G318" s="8">
        <f>VLOOKUP($B318,'[2]19 CR Data'!$A$6:$V$340,7,FALSE)</f>
        <v>4555</v>
      </c>
      <c r="H318" s="8">
        <f>VLOOKUP($B318,'[2]19 CR Data'!$A$6:$V$340,5,FALSE)</f>
        <v>3444</v>
      </c>
      <c r="I318" s="8">
        <f>VLOOKUP($B318,'[2]19 CR Data'!$A$6:$V$340,8,FALSE)</f>
        <v>2578</v>
      </c>
      <c r="J318" s="25"/>
      <c r="K318" s="9">
        <f t="shared" si="8"/>
        <v>0.7560922063666301</v>
      </c>
      <c r="L318" s="10">
        <f t="shared" si="9"/>
        <v>0.75</v>
      </c>
    </row>
    <row r="319" spans="1:12" x14ac:dyDescent="0.25">
      <c r="A319" s="23" t="s">
        <v>1074</v>
      </c>
      <c r="B319" s="17" t="s">
        <v>101</v>
      </c>
      <c r="C319" s="17" t="s">
        <v>1347</v>
      </c>
      <c r="D319" s="45">
        <f>VLOOKUP($B319,'[2]19 CR Data'!$A$6:$V$340,6,FALSE)</f>
        <v>50</v>
      </c>
      <c r="E319" s="45" t="s">
        <v>102</v>
      </c>
      <c r="F319" s="18">
        <f>VLOOKUP($B319,'[2]19 CR Data'!$A$6:$W$340,4,FALSE)</f>
        <v>43830</v>
      </c>
      <c r="G319" s="8">
        <f>VLOOKUP($B319,'[2]19 CR Data'!$A$6:$V$340,7,FALSE)</f>
        <v>18250</v>
      </c>
      <c r="H319" s="8">
        <f>VLOOKUP($B319,'[2]19 CR Data'!$A$6:$V$340,5,FALSE)</f>
        <v>16643</v>
      </c>
      <c r="I319" s="8">
        <f>VLOOKUP($B319,'[2]19 CR Data'!$A$6:$V$340,8,FALSE)</f>
        <v>1867</v>
      </c>
      <c r="J319" s="21">
        <v>3735</v>
      </c>
      <c r="K319" s="9">
        <f t="shared" si="8"/>
        <v>0.91194520547945201</v>
      </c>
      <c r="L319" s="10">
        <f t="shared" si="9"/>
        <v>0.11</v>
      </c>
    </row>
    <row r="320" spans="1:12" x14ac:dyDescent="0.25">
      <c r="A320" s="24" t="s">
        <v>1437</v>
      </c>
      <c r="B320" s="17" t="s">
        <v>426</v>
      </c>
      <c r="C320" s="17" t="s">
        <v>1347</v>
      </c>
      <c r="D320" s="45">
        <f>VLOOKUP($B320,'[2]19 CR Data'!$A$6:$V$340,6,FALSE)</f>
        <v>40</v>
      </c>
      <c r="E320" s="45" t="s">
        <v>1438</v>
      </c>
      <c r="F320" s="18">
        <f>VLOOKUP($B320,'[2]19 CR Data'!$A$6:$W$340,4,FALSE)</f>
        <v>43465</v>
      </c>
      <c r="G320" s="8">
        <f>VLOOKUP($B320,'[2]19 CR Data'!$A$6:$V$340,7,FALSE)</f>
        <v>16238</v>
      </c>
      <c r="H320" s="8">
        <f>VLOOKUP($B320,'[2]19 CR Data'!$A$6:$V$340,5,FALSE)</f>
        <v>11547</v>
      </c>
      <c r="I320" s="8">
        <f>VLOOKUP($B320,'[2]19 CR Data'!$A$6:$V$340,8,FALSE)</f>
        <v>7218</v>
      </c>
      <c r="J320" s="25"/>
      <c r="K320" s="9">
        <f t="shared" si="8"/>
        <v>0.7111097425791354</v>
      </c>
      <c r="L320" s="10">
        <f t="shared" si="9"/>
        <v>0.63</v>
      </c>
    </row>
    <row r="321" spans="1:12" x14ac:dyDescent="0.25">
      <c r="A321" s="23" t="s">
        <v>1107</v>
      </c>
      <c r="B321" s="17" t="s">
        <v>173</v>
      </c>
      <c r="C321" s="17" t="s">
        <v>1347</v>
      </c>
      <c r="D321" s="45">
        <f>VLOOKUP($B321,'[2]19 CR Data'!$A$6:$V$340,6,FALSE)</f>
        <v>147</v>
      </c>
      <c r="E321" s="45" t="s">
        <v>174</v>
      </c>
      <c r="F321" s="18">
        <f>VLOOKUP($B321,'[2]19 CR Data'!$A$6:$W$340,4,FALSE)</f>
        <v>43830</v>
      </c>
      <c r="G321" s="8">
        <f>VLOOKUP($B321,'[2]19 CR Data'!$A$6:$V$340,7,FALSE)</f>
        <v>53655</v>
      </c>
      <c r="H321" s="8">
        <f>VLOOKUP($B321,'[2]19 CR Data'!$A$6:$V$340,5,FALSE)</f>
        <v>41750</v>
      </c>
      <c r="I321" s="8">
        <f>VLOOKUP($B321,'[2]19 CR Data'!$A$6:$V$340,8,FALSE)</f>
        <v>27659</v>
      </c>
      <c r="J321" s="21">
        <v>5327</v>
      </c>
      <c r="K321" s="9">
        <f t="shared" si="8"/>
        <v>0.77811946696486811</v>
      </c>
      <c r="L321" s="10">
        <f t="shared" si="9"/>
        <v>0.66</v>
      </c>
    </row>
    <row r="322" spans="1:12" x14ac:dyDescent="0.25">
      <c r="A322" s="23" t="s">
        <v>1202</v>
      </c>
      <c r="B322" s="17" t="s">
        <v>374</v>
      </c>
      <c r="C322" s="17" t="s">
        <v>1347</v>
      </c>
      <c r="D322" s="45">
        <f>VLOOKUP($B322,'[2]19 CR Data'!$A$6:$V$340,6,FALSE)</f>
        <v>45</v>
      </c>
      <c r="E322" s="45" t="s">
        <v>375</v>
      </c>
      <c r="F322" s="18">
        <f>VLOOKUP($B322,'[2]19 CR Data'!$A$6:$W$340,4,FALSE)</f>
        <v>43830</v>
      </c>
      <c r="G322" s="8">
        <f>VLOOKUP($B322,'[2]19 CR Data'!$A$6:$V$340,7,FALSE)</f>
        <v>16425</v>
      </c>
      <c r="H322" s="8">
        <f>VLOOKUP($B322,'[2]19 CR Data'!$A$6:$V$340,5,FALSE)</f>
        <v>15503</v>
      </c>
      <c r="I322" s="8">
        <f>VLOOKUP($B322,'[2]19 CR Data'!$A$6:$V$340,8,FALSE)</f>
        <v>8994</v>
      </c>
      <c r="J322" s="21">
        <v>2293</v>
      </c>
      <c r="K322" s="9">
        <f t="shared" si="8"/>
        <v>0.94386605783866062</v>
      </c>
      <c r="L322" s="10">
        <f t="shared" si="9"/>
        <v>0.57999999999999996</v>
      </c>
    </row>
    <row r="323" spans="1:12" x14ac:dyDescent="0.25">
      <c r="A323" s="23" t="s">
        <v>1260</v>
      </c>
      <c r="B323" s="17" t="s">
        <v>490</v>
      </c>
      <c r="C323" s="17" t="s">
        <v>1347</v>
      </c>
      <c r="D323" s="45">
        <f>VLOOKUP($B323,'[2]19 CR Data'!$A$6:$V$340,6,FALSE)</f>
        <v>41</v>
      </c>
      <c r="E323" s="45" t="s">
        <v>491</v>
      </c>
      <c r="F323" s="18">
        <f>VLOOKUP($B323,'[2]19 CR Data'!$A$6:$W$340,4,FALSE)</f>
        <v>43830</v>
      </c>
      <c r="G323" s="8">
        <f>VLOOKUP($B323,'[2]19 CR Data'!$A$6:$V$340,7,FALSE)</f>
        <v>14965</v>
      </c>
      <c r="H323" s="8">
        <f>VLOOKUP($B323,'[2]19 CR Data'!$A$6:$V$340,5,FALSE)</f>
        <v>12906</v>
      </c>
      <c r="I323" s="8">
        <f>VLOOKUP($B323,'[2]19 CR Data'!$A$6:$V$340,8,FALSE)</f>
        <v>8082</v>
      </c>
      <c r="J323" s="21">
        <v>844</v>
      </c>
      <c r="K323" s="9">
        <f t="shared" si="8"/>
        <v>0.86241229535583031</v>
      </c>
      <c r="L323" s="10">
        <f t="shared" si="9"/>
        <v>0.63</v>
      </c>
    </row>
    <row r="324" spans="1:12" x14ac:dyDescent="0.25">
      <c r="A324" s="23" t="s">
        <v>1137</v>
      </c>
      <c r="B324" s="17" t="s">
        <v>236</v>
      </c>
      <c r="C324" s="17" t="s">
        <v>1347</v>
      </c>
      <c r="D324" s="45">
        <f>VLOOKUP($B324,'[2]19 CR Data'!$A$6:$V$340,6,FALSE)</f>
        <v>45</v>
      </c>
      <c r="E324" s="45" t="s">
        <v>237</v>
      </c>
      <c r="F324" s="18">
        <f>VLOOKUP($B324,'[2]19 CR Data'!$A$6:$W$340,4,FALSE)</f>
        <v>43830</v>
      </c>
      <c r="G324" s="8">
        <f>VLOOKUP($B324,'[2]19 CR Data'!$A$6:$V$340,7,FALSE)</f>
        <v>16425</v>
      </c>
      <c r="H324" s="8">
        <f>VLOOKUP($B324,'[2]19 CR Data'!$A$6:$V$340,5,FALSE)</f>
        <v>14837</v>
      </c>
      <c r="I324" s="8">
        <f>VLOOKUP($B324,'[2]19 CR Data'!$A$6:$V$340,8,FALSE)</f>
        <v>8267</v>
      </c>
      <c r="J324" s="21">
        <v>2893</v>
      </c>
      <c r="K324" s="9">
        <f t="shared" si="8"/>
        <v>0.90331811263318118</v>
      </c>
      <c r="L324" s="10">
        <f t="shared" si="9"/>
        <v>0.56000000000000005</v>
      </c>
    </row>
    <row r="325" spans="1:12" x14ac:dyDescent="0.25">
      <c r="A325" s="24" t="s">
        <v>1439</v>
      </c>
      <c r="B325" s="17" t="s">
        <v>354</v>
      </c>
      <c r="C325" s="17" t="s">
        <v>1347</v>
      </c>
      <c r="D325" s="45">
        <f>VLOOKUP($B325,'[2]19 CR Data'!$A$6:$V$340,6,FALSE)</f>
        <v>56</v>
      </c>
      <c r="E325" s="45" t="s">
        <v>646</v>
      </c>
      <c r="F325" s="18">
        <f>VLOOKUP($B325,'[2]19 CR Data'!$A$6:$W$340,4,FALSE)</f>
        <v>43465</v>
      </c>
      <c r="G325" s="8">
        <f>VLOOKUP($B325,'[2]19 CR Data'!$A$6:$V$340,7,FALSE)</f>
        <v>20440</v>
      </c>
      <c r="H325" s="8">
        <f>VLOOKUP($B325,'[2]19 CR Data'!$A$6:$V$340,5,FALSE)</f>
        <v>17097</v>
      </c>
      <c r="I325" s="8">
        <f>VLOOKUP($B325,'[2]19 CR Data'!$A$6:$V$340,8,FALSE)</f>
        <v>10059</v>
      </c>
      <c r="J325" s="25"/>
      <c r="K325" s="9">
        <f t="shared" si="8"/>
        <v>0.8364481409001957</v>
      </c>
      <c r="L325" s="10">
        <f t="shared" si="9"/>
        <v>0.59</v>
      </c>
    </row>
    <row r="326" spans="1:12" x14ac:dyDescent="0.25">
      <c r="A326" s="24" t="s">
        <v>1440</v>
      </c>
      <c r="B326" s="17" t="s">
        <v>84</v>
      </c>
      <c r="C326" s="17" t="s">
        <v>1347</v>
      </c>
      <c r="D326" s="45">
        <f>VLOOKUP($B326,'[2]19 CR Data'!$A$6:$V$340,6,FALSE)</f>
        <v>93</v>
      </c>
      <c r="E326" s="45" t="s">
        <v>1441</v>
      </c>
      <c r="F326" s="18">
        <f>VLOOKUP($B326,'[2]19 CR Data'!$A$6:$W$340,4,FALSE)</f>
        <v>43465</v>
      </c>
      <c r="G326" s="8">
        <f>VLOOKUP($B326,'[2]19 CR Data'!$A$6:$V$340,7,FALSE)</f>
        <v>33945</v>
      </c>
      <c r="H326" s="8">
        <f>VLOOKUP($B326,'[2]19 CR Data'!$A$6:$V$340,5,FALSE)</f>
        <v>21629</v>
      </c>
      <c r="I326" s="8">
        <f>VLOOKUP($B326,'[2]19 CR Data'!$A$6:$V$340,8,FALSE)</f>
        <v>18055</v>
      </c>
      <c r="J326" s="25"/>
      <c r="K326" s="9">
        <f t="shared" si="8"/>
        <v>0.63717778759758437</v>
      </c>
      <c r="L326" s="10">
        <f t="shared" si="9"/>
        <v>0.83</v>
      </c>
    </row>
    <row r="327" spans="1:12" x14ac:dyDescent="0.25">
      <c r="A327" s="23" t="s">
        <v>1216</v>
      </c>
      <c r="B327" s="17" t="s">
        <v>404</v>
      </c>
      <c r="C327" s="17" t="s">
        <v>1347</v>
      </c>
      <c r="D327" s="45">
        <f>VLOOKUP($B327,'[2]19 CR Data'!$A$6:$V$340,6,FALSE)</f>
        <v>40</v>
      </c>
      <c r="E327" s="45" t="s">
        <v>405</v>
      </c>
      <c r="F327" s="18">
        <f>VLOOKUP($B327,'[2]19 CR Data'!$A$6:$W$340,4,FALSE)</f>
        <v>43830</v>
      </c>
      <c r="G327" s="8">
        <f>VLOOKUP($B327,'[2]19 CR Data'!$A$6:$V$340,7,FALSE)</f>
        <v>14600</v>
      </c>
      <c r="H327" s="8">
        <f>VLOOKUP($B327,'[2]19 CR Data'!$A$6:$V$340,5,FALSE)</f>
        <v>12640</v>
      </c>
      <c r="I327" s="8">
        <f>VLOOKUP($B327,'[2]19 CR Data'!$A$6:$V$340,8,FALSE)</f>
        <v>9231</v>
      </c>
      <c r="J327" s="21">
        <v>1866</v>
      </c>
      <c r="K327" s="9">
        <f t="shared" si="8"/>
        <v>0.86575342465753424</v>
      </c>
      <c r="L327" s="10">
        <f t="shared" si="9"/>
        <v>0.73</v>
      </c>
    </row>
    <row r="329" spans="1:12" x14ac:dyDescent="0.25">
      <c r="I329" s="19"/>
      <c r="J329" s="19"/>
    </row>
    <row r="331" spans="1:12" x14ac:dyDescent="0.25">
      <c r="F331" s="12"/>
    </row>
    <row r="339" spans="2:12" x14ac:dyDescent="0.25">
      <c r="B339" s="17"/>
      <c r="C339" s="17"/>
      <c r="F339" s="18"/>
      <c r="G339" s="8"/>
      <c r="H339" s="8"/>
      <c r="I339" s="8"/>
      <c r="J339" s="8"/>
      <c r="K339" s="9"/>
      <c r="L339" s="10"/>
    </row>
    <row r="340" spans="2:12" x14ac:dyDescent="0.25">
      <c r="B340" s="17"/>
      <c r="C340" s="17"/>
      <c r="F340" s="18"/>
      <c r="G340" s="8"/>
      <c r="H340" s="8"/>
      <c r="I340" s="8"/>
      <c r="J340" s="8"/>
      <c r="K340" s="9"/>
      <c r="L340" s="10"/>
    </row>
    <row r="341" spans="2:12" x14ac:dyDescent="0.25">
      <c r="B341" s="17"/>
      <c r="C341" s="17"/>
      <c r="F341" s="18"/>
      <c r="G341" s="8"/>
      <c r="H341" s="8"/>
      <c r="I341" s="8"/>
      <c r="J341" s="8"/>
      <c r="K341" s="9"/>
      <c r="L341" s="10"/>
    </row>
    <row r="342" spans="2:12" x14ac:dyDescent="0.25">
      <c r="B342" s="17"/>
      <c r="C342" s="17"/>
      <c r="F342" s="18"/>
      <c r="G342" s="8"/>
      <c r="H342" s="20"/>
      <c r="I342" s="8"/>
      <c r="J342" s="8"/>
      <c r="K342" s="9"/>
      <c r="L342" s="10"/>
    </row>
    <row r="343" spans="2:12" x14ac:dyDescent="0.25">
      <c r="B343" s="17"/>
      <c r="C343" s="17"/>
      <c r="F343" s="18"/>
      <c r="G343" s="8"/>
      <c r="H343" s="8"/>
      <c r="I343" s="8"/>
      <c r="J343" s="8"/>
      <c r="K343" s="9"/>
      <c r="L343" s="10"/>
    </row>
    <row r="344" spans="2:12" x14ac:dyDescent="0.25">
      <c r="B344" s="17"/>
      <c r="C344" s="17"/>
      <c r="F344" s="18"/>
      <c r="G344" s="8"/>
      <c r="H344" s="8"/>
      <c r="I344" s="8"/>
      <c r="J344" s="8"/>
      <c r="K344" s="9"/>
      <c r="L344" s="10"/>
    </row>
  </sheetData>
  <sheetProtection algorithmName="SHA-512" hashValue="jqnWc5pv6eDJ5YRcTYcsMRl+9UWfphwnEThv3WeA5S9HzSNdCNs6VLTiveF9o1VtbrUbL8FNC9ABII96e+gHtw==" saltValue="GF84vB993oFexjsPaGrf7w==" spinCount="100000" sheet="1" objects="1" scenarios="1" selectLockedCells="1"/>
  <mergeCells count="6">
    <mergeCell ref="C6:H6"/>
    <mergeCell ref="C1:L1"/>
    <mergeCell ref="C2:H2"/>
    <mergeCell ref="C3:H3"/>
    <mergeCell ref="C4:H4"/>
    <mergeCell ref="C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B7142-3BC9-4942-9A01-3CC990E5145A}">
  <sheetPr>
    <tabColor theme="4" tint="0.79998168889431442"/>
  </sheetPr>
  <dimension ref="A1:L344"/>
  <sheetViews>
    <sheetView topLeftCell="C1" workbookViewId="0">
      <selection activeCell="D10" sqref="D10"/>
    </sheetView>
  </sheetViews>
  <sheetFormatPr defaultRowHeight="15" x14ac:dyDescent="0.25"/>
  <cols>
    <col min="1" max="1" width="12.5703125" style="45" hidden="1" customWidth="1"/>
    <col min="2" max="2" width="12.140625" style="45" hidden="1" customWidth="1"/>
    <col min="3" max="3" width="10.7109375" style="45" customWidth="1"/>
    <col min="4" max="4" width="9.140625" style="45"/>
    <col min="5" max="5" width="41.7109375" style="45" customWidth="1"/>
    <col min="6" max="6" width="10.7109375" style="45" bestFit="1" customWidth="1"/>
    <col min="7" max="10" width="10.7109375" style="45" customWidth="1"/>
    <col min="11" max="11" width="12.42578125" style="45" customWidth="1"/>
    <col min="12" max="12" width="12.42578125" style="45" bestFit="1" customWidth="1"/>
    <col min="13" max="16384" width="9.140625" style="45"/>
  </cols>
  <sheetData>
    <row r="1" spans="1:12" ht="21" x14ac:dyDescent="0.35">
      <c r="B1" s="13"/>
      <c r="C1" s="56" t="s">
        <v>1451</v>
      </c>
      <c r="D1" s="56"/>
      <c r="E1" s="56"/>
      <c r="F1" s="56"/>
      <c r="G1" s="56"/>
      <c r="H1" s="56"/>
      <c r="I1" s="56"/>
      <c r="J1" s="56"/>
      <c r="K1" s="56"/>
      <c r="L1" s="56"/>
    </row>
    <row r="2" spans="1:12" ht="21" customHeight="1" x14ac:dyDescent="0.35">
      <c r="A2" s="34"/>
      <c r="B2" s="13"/>
      <c r="C2" s="55" t="s">
        <v>1453</v>
      </c>
      <c r="D2" s="55"/>
      <c r="E2" s="55"/>
      <c r="F2" s="55"/>
      <c r="G2" s="55"/>
      <c r="H2" s="55"/>
    </row>
    <row r="3" spans="1:12" ht="21" x14ac:dyDescent="0.35">
      <c r="A3" s="34"/>
      <c r="B3" s="13"/>
      <c r="C3" s="55" t="s">
        <v>1570</v>
      </c>
      <c r="D3" s="55"/>
      <c r="E3" s="55"/>
      <c r="F3" s="55"/>
      <c r="G3" s="55"/>
      <c r="H3" s="55"/>
    </row>
    <row r="4" spans="1:12" ht="21" x14ac:dyDescent="0.35">
      <c r="A4" s="34"/>
      <c r="B4" s="13"/>
      <c r="C4" s="55" t="s">
        <v>1573</v>
      </c>
      <c r="D4" s="55"/>
      <c r="E4" s="55"/>
      <c r="F4" s="55"/>
      <c r="G4" s="55"/>
      <c r="H4" s="55"/>
    </row>
    <row r="5" spans="1:12" ht="21" x14ac:dyDescent="0.35">
      <c r="A5" s="34"/>
      <c r="B5" s="13"/>
      <c r="C5" s="55" t="s">
        <v>1575</v>
      </c>
      <c r="D5" s="55"/>
      <c r="E5" s="55"/>
      <c r="F5" s="55"/>
      <c r="G5" s="55"/>
      <c r="H5" s="55"/>
    </row>
    <row r="6" spans="1:12" ht="21" customHeight="1" x14ac:dyDescent="0.25">
      <c r="C6" s="55" t="s">
        <v>1572</v>
      </c>
      <c r="D6" s="55"/>
      <c r="E6" s="55"/>
      <c r="F6" s="55"/>
      <c r="G6" s="55"/>
      <c r="H6" s="55"/>
    </row>
    <row r="7" spans="1:12" ht="15.75" thickBot="1" x14ac:dyDescent="0.3"/>
    <row r="8" spans="1:12" x14ac:dyDescent="0.25">
      <c r="A8" s="36" t="s">
        <v>1026</v>
      </c>
      <c r="B8" s="37" t="s">
        <v>0</v>
      </c>
      <c r="C8" s="14"/>
      <c r="D8" s="14"/>
      <c r="E8" s="14"/>
      <c r="F8" s="14" t="s">
        <v>1455</v>
      </c>
      <c r="G8" s="37" t="s">
        <v>1</v>
      </c>
      <c r="H8" s="14" t="s">
        <v>1339</v>
      </c>
      <c r="I8" s="37" t="s">
        <v>1341</v>
      </c>
      <c r="J8" s="14" t="s">
        <v>1342</v>
      </c>
      <c r="K8" s="14" t="s">
        <v>1339</v>
      </c>
      <c r="L8" s="38" t="s">
        <v>2</v>
      </c>
    </row>
    <row r="9" spans="1:12" ht="15.75" thickBot="1" x14ac:dyDescent="0.3">
      <c r="A9" s="39" t="s">
        <v>3</v>
      </c>
      <c r="B9" s="40" t="s">
        <v>3</v>
      </c>
      <c r="C9" s="16" t="s">
        <v>1338</v>
      </c>
      <c r="D9" s="16" t="s">
        <v>5</v>
      </c>
      <c r="E9" s="16" t="s">
        <v>4</v>
      </c>
      <c r="F9" s="16" t="s">
        <v>1028</v>
      </c>
      <c r="G9" s="40" t="s">
        <v>6</v>
      </c>
      <c r="H9" s="16" t="s">
        <v>1340</v>
      </c>
      <c r="I9" s="40" t="s">
        <v>1024</v>
      </c>
      <c r="J9" s="16" t="s">
        <v>1024</v>
      </c>
      <c r="K9" s="54" t="s">
        <v>7</v>
      </c>
      <c r="L9" s="42" t="s">
        <v>7</v>
      </c>
    </row>
    <row r="10" spans="1:12" x14ac:dyDescent="0.25">
      <c r="A10" s="23" t="s">
        <v>1265</v>
      </c>
      <c r="B10" s="17" t="s">
        <v>500</v>
      </c>
      <c r="C10" s="17" t="s">
        <v>1456</v>
      </c>
      <c r="D10" s="45">
        <f>VLOOKUP($B10,'[3]18 CR Data'!$A$6:$V$340,6,FALSE)</f>
        <v>60</v>
      </c>
      <c r="E10" s="45" t="s">
        <v>501</v>
      </c>
      <c r="F10" s="18">
        <f>VLOOKUP($B10,'[3]18 CR Data'!$A$6:$W$340,4,FALSE)</f>
        <v>43465</v>
      </c>
      <c r="G10" s="8">
        <f>VLOOKUP($B10,'[3]18 CR Data'!$A$6:$V$340,7,FALSE)</f>
        <v>21900</v>
      </c>
      <c r="H10" s="8">
        <f>VLOOKUP($B10,'[3]18 CR Data'!$A$6:$V$340,5,FALSE)</f>
        <v>20784</v>
      </c>
      <c r="I10" s="8">
        <f>VLOOKUP($B10,'[3]18 CR Data'!$A$6:$V$340,8,FALSE)</f>
        <v>6716</v>
      </c>
      <c r="J10" s="21">
        <v>1236</v>
      </c>
      <c r="K10" s="9">
        <f t="shared" ref="K10:K78" si="0">H10/G10</f>
        <v>0.94904109589041097</v>
      </c>
      <c r="L10" s="10">
        <f t="shared" ref="L10:L78" si="1">ROUND(I10/H10,2)</f>
        <v>0.32</v>
      </c>
    </row>
    <row r="11" spans="1:12" x14ac:dyDescent="0.25">
      <c r="A11" s="23" t="s">
        <v>1243</v>
      </c>
      <c r="B11" s="17" t="s">
        <v>456</v>
      </c>
      <c r="C11" s="17" t="s">
        <v>1456</v>
      </c>
      <c r="D11" s="45">
        <f>VLOOKUP($B11,'[3]18 CR Data'!$A$6:$V$340,6,FALSE)</f>
        <v>196</v>
      </c>
      <c r="E11" s="45" t="s">
        <v>457</v>
      </c>
      <c r="F11" s="18">
        <f>VLOOKUP($B11,'[3]18 CR Data'!$A$6:$W$340,4,FALSE)</f>
        <v>43465</v>
      </c>
      <c r="G11" s="8">
        <f>VLOOKUP($B11,'[3]18 CR Data'!$A$6:$V$340,7,FALSE)</f>
        <v>71540</v>
      </c>
      <c r="H11" s="8">
        <f>VLOOKUP($B11,'[3]18 CR Data'!$A$6:$V$340,5,FALSE)</f>
        <v>59767</v>
      </c>
      <c r="I11" s="8">
        <f>VLOOKUP($B11,'[3]18 CR Data'!$A$6:$V$340,8,FALSE)</f>
        <v>30658</v>
      </c>
      <c r="J11" s="21">
        <v>7617</v>
      </c>
      <c r="K11" s="9">
        <f t="shared" si="0"/>
        <v>0.83543472183393908</v>
      </c>
      <c r="L11" s="10">
        <f t="shared" si="1"/>
        <v>0.51</v>
      </c>
    </row>
    <row r="12" spans="1:12" x14ac:dyDescent="0.25">
      <c r="A12" s="23" t="s">
        <v>1235</v>
      </c>
      <c r="B12" s="17" t="s">
        <v>440</v>
      </c>
      <c r="C12" s="17" t="s">
        <v>1456</v>
      </c>
      <c r="D12" s="45">
        <f>VLOOKUP($B12,'[3]18 CR Data'!$A$6:$V$340,6,FALSE)</f>
        <v>45</v>
      </c>
      <c r="E12" s="45" t="s">
        <v>441</v>
      </c>
      <c r="F12" s="18">
        <f>VLOOKUP($B12,'[3]18 CR Data'!$A$6:$W$340,4,FALSE)</f>
        <v>43465</v>
      </c>
      <c r="G12" s="8">
        <f>VLOOKUP($B12,'[3]18 CR Data'!$A$6:$V$340,7,FALSE)</f>
        <v>16425</v>
      </c>
      <c r="H12" s="8">
        <f>VLOOKUP($B12,'[3]18 CR Data'!$A$6:$V$340,5,FALSE)</f>
        <v>12920</v>
      </c>
      <c r="I12" s="8">
        <f>VLOOKUP($B12,'[3]18 CR Data'!$A$6:$V$340,8,FALSE)</f>
        <v>9785</v>
      </c>
      <c r="J12" s="21">
        <v>193</v>
      </c>
      <c r="K12" s="9">
        <f t="shared" si="0"/>
        <v>0.78660578386605784</v>
      </c>
      <c r="L12" s="10">
        <f t="shared" si="1"/>
        <v>0.76</v>
      </c>
    </row>
    <row r="13" spans="1:12" x14ac:dyDescent="0.25">
      <c r="A13" s="23" t="s">
        <v>1130</v>
      </c>
      <c r="B13" s="17" t="s">
        <v>220</v>
      </c>
      <c r="C13" s="17" t="s">
        <v>1456</v>
      </c>
      <c r="D13" s="45">
        <f>VLOOKUP($B13,'[3]18 CR Data'!$A$6:$V$340,6,FALSE)</f>
        <v>68</v>
      </c>
      <c r="E13" s="45" t="s">
        <v>221</v>
      </c>
      <c r="F13" s="18">
        <f>VLOOKUP($B13,'[3]18 CR Data'!$A$6:$W$340,4,FALSE)</f>
        <v>43465</v>
      </c>
      <c r="G13" s="8">
        <f>VLOOKUP($B13,'[3]18 CR Data'!$A$6:$V$340,7,FALSE)</f>
        <v>24820</v>
      </c>
      <c r="H13" s="8">
        <f>VLOOKUP($B13,'[3]18 CR Data'!$A$6:$V$340,5,FALSE)</f>
        <v>24352</v>
      </c>
      <c r="I13" s="8">
        <f>VLOOKUP($B13,'[3]18 CR Data'!$A$6:$V$340,8,FALSE)</f>
        <v>10960</v>
      </c>
      <c r="J13" s="25">
        <v>13392</v>
      </c>
      <c r="K13" s="9">
        <f t="shared" si="0"/>
        <v>0.98114423851732468</v>
      </c>
      <c r="L13" s="10">
        <f t="shared" si="1"/>
        <v>0.45</v>
      </c>
    </row>
    <row r="14" spans="1:12" x14ac:dyDescent="0.25">
      <c r="A14" s="23" t="s">
        <v>1044</v>
      </c>
      <c r="B14" s="17" t="s">
        <v>38</v>
      </c>
      <c r="C14" s="17" t="s">
        <v>1456</v>
      </c>
      <c r="D14" s="45">
        <f>VLOOKUP($B14,'[3]18 CR Data'!$A$6:$V$340,6,FALSE)</f>
        <v>36</v>
      </c>
      <c r="E14" s="45" t="s">
        <v>39</v>
      </c>
      <c r="F14" s="18">
        <f>VLOOKUP($B14,'[3]18 CR Data'!$A$6:$W$340,4,FALSE)</f>
        <v>43465</v>
      </c>
      <c r="G14" s="8">
        <f>VLOOKUP($B14,'[3]18 CR Data'!$A$6:$V$340,7,FALSE)</f>
        <v>13140</v>
      </c>
      <c r="H14" s="8">
        <f>VLOOKUP($B14,'[3]18 CR Data'!$A$6:$V$340,5,FALSE)</f>
        <v>10763</v>
      </c>
      <c r="I14" s="8">
        <f>VLOOKUP($B14,'[3]18 CR Data'!$A$6:$V$340,8,FALSE)</f>
        <v>7434</v>
      </c>
      <c r="J14" s="25"/>
      <c r="K14" s="9">
        <f t="shared" si="0"/>
        <v>0.81910197869101975</v>
      </c>
      <c r="L14" s="10">
        <f t="shared" si="1"/>
        <v>0.69</v>
      </c>
    </row>
    <row r="15" spans="1:12" x14ac:dyDescent="0.25">
      <c r="A15" s="23" t="s">
        <v>1195</v>
      </c>
      <c r="B15" s="17" t="s">
        <v>358</v>
      </c>
      <c r="C15" s="17" t="s">
        <v>1456</v>
      </c>
      <c r="D15" s="45">
        <f>VLOOKUP($B15,'[3]18 CR Data'!$A$6:$V$340,6,FALSE)</f>
        <v>40</v>
      </c>
      <c r="E15" s="45" t="s">
        <v>359</v>
      </c>
      <c r="F15" s="18">
        <f>VLOOKUP($B15,'[3]18 CR Data'!$A$6:$W$340,4,FALSE)</f>
        <v>43465</v>
      </c>
      <c r="G15" s="8">
        <f>VLOOKUP($B15,'[3]18 CR Data'!$A$6:$V$340,7,FALSE)</f>
        <v>14600</v>
      </c>
      <c r="H15" s="8">
        <f>VLOOKUP($B15,'[3]18 CR Data'!$A$6:$V$340,5,FALSE)</f>
        <v>11948</v>
      </c>
      <c r="I15" s="8">
        <f>VLOOKUP($B15,'[3]18 CR Data'!$A$6:$V$340,8,FALSE)</f>
        <v>6626</v>
      </c>
      <c r="J15" s="25"/>
      <c r="K15" s="9">
        <f t="shared" si="0"/>
        <v>0.81835616438356162</v>
      </c>
      <c r="L15" s="10">
        <f t="shared" si="1"/>
        <v>0.55000000000000004</v>
      </c>
    </row>
    <row r="16" spans="1:12" x14ac:dyDescent="0.25">
      <c r="A16" s="23" t="s">
        <v>1312</v>
      </c>
      <c r="B16" s="17" t="s">
        <v>594</v>
      </c>
      <c r="C16" s="17" t="s">
        <v>1456</v>
      </c>
      <c r="D16" s="45">
        <f>VLOOKUP($B16,'[3]18 CR Data'!$A$6:$V$340,6,FALSE)</f>
        <v>86</v>
      </c>
      <c r="E16" s="45" t="s">
        <v>595</v>
      </c>
      <c r="F16" s="18">
        <f>VLOOKUP($B16,'[3]18 CR Data'!$A$6:$W$340,4,FALSE)</f>
        <v>43465</v>
      </c>
      <c r="G16" s="8">
        <f>VLOOKUP($B16,'[3]18 CR Data'!$A$6:$V$340,7,FALSE)</f>
        <v>31390</v>
      </c>
      <c r="H16" s="8">
        <f>VLOOKUP($B16,'[3]18 CR Data'!$A$6:$V$340,5,FALSE)</f>
        <v>30913</v>
      </c>
      <c r="I16" s="8">
        <f>VLOOKUP($B16,'[3]18 CR Data'!$A$6:$V$340,8,FALSE)</f>
        <v>9735</v>
      </c>
      <c r="J16" s="21">
        <v>909</v>
      </c>
      <c r="K16" s="9">
        <f t="shared" si="0"/>
        <v>0.98480407773176171</v>
      </c>
      <c r="L16" s="10">
        <f t="shared" si="1"/>
        <v>0.31</v>
      </c>
    </row>
    <row r="17" spans="1:12" x14ac:dyDescent="0.25">
      <c r="A17" s="23" t="s">
        <v>1188</v>
      </c>
      <c r="B17" s="17" t="s">
        <v>344</v>
      </c>
      <c r="C17" s="17" t="s">
        <v>1456</v>
      </c>
      <c r="D17" s="45">
        <f>VLOOKUP($B17,'[3]18 CR Data'!$A$6:$V$340,6,FALSE)</f>
        <v>60</v>
      </c>
      <c r="E17" s="45" t="s">
        <v>345</v>
      </c>
      <c r="F17" s="18">
        <f>VLOOKUP($B17,'[3]18 CR Data'!$A$6:$W$340,4,FALSE)</f>
        <v>43465</v>
      </c>
      <c r="G17" s="8">
        <f>VLOOKUP($B17,'[3]18 CR Data'!$A$6:$V$340,7,FALSE)</f>
        <v>21900</v>
      </c>
      <c r="H17" s="8">
        <f>VLOOKUP($B17,'[3]18 CR Data'!$A$6:$V$340,5,FALSE)</f>
        <v>19170</v>
      </c>
      <c r="I17" s="8">
        <f>VLOOKUP($B17,'[3]18 CR Data'!$A$6:$V$340,8,FALSE)</f>
        <v>7631</v>
      </c>
      <c r="J17" s="21">
        <v>2675</v>
      </c>
      <c r="K17" s="9">
        <f t="shared" si="0"/>
        <v>0.87534246575342467</v>
      </c>
      <c r="L17" s="10">
        <f t="shared" si="1"/>
        <v>0.4</v>
      </c>
    </row>
    <row r="18" spans="1:12" x14ac:dyDescent="0.25">
      <c r="A18" s="23" t="s">
        <v>1184</v>
      </c>
      <c r="B18" s="17" t="s">
        <v>336</v>
      </c>
      <c r="C18" s="17" t="s">
        <v>1456</v>
      </c>
      <c r="D18" s="45">
        <f>VLOOKUP($B18,'[3]18 CR Data'!$A$6:$V$340,6,FALSE)</f>
        <v>45</v>
      </c>
      <c r="E18" s="45" t="s">
        <v>337</v>
      </c>
      <c r="F18" s="18">
        <f>VLOOKUP($B18,'[3]18 CR Data'!$A$6:$W$340,4,FALSE)</f>
        <v>43465</v>
      </c>
      <c r="G18" s="8">
        <f>VLOOKUP($B18,'[3]18 CR Data'!$A$6:$V$340,7,FALSE)</f>
        <v>16425</v>
      </c>
      <c r="H18" s="8">
        <f>VLOOKUP($B18,'[3]18 CR Data'!$A$6:$V$340,5,FALSE)</f>
        <v>15637</v>
      </c>
      <c r="I18" s="8">
        <f>VLOOKUP($B18,'[3]18 CR Data'!$A$6:$V$340,8,FALSE)</f>
        <v>10508</v>
      </c>
      <c r="J18" s="21">
        <v>2102</v>
      </c>
      <c r="K18" s="9">
        <f t="shared" si="0"/>
        <v>0.95202435312024358</v>
      </c>
      <c r="L18" s="10">
        <f t="shared" si="1"/>
        <v>0.67</v>
      </c>
    </row>
    <row r="19" spans="1:12" x14ac:dyDescent="0.25">
      <c r="A19" s="23" t="s">
        <v>1348</v>
      </c>
      <c r="B19" s="17" t="s">
        <v>624</v>
      </c>
      <c r="C19" s="17" t="s">
        <v>1456</v>
      </c>
      <c r="D19" s="45">
        <f>VLOOKUP($B19,'[3]18 CR Data'!$A$6:$V$340,6,FALSE)</f>
        <v>101</v>
      </c>
      <c r="E19" s="45" t="s">
        <v>625</v>
      </c>
      <c r="F19" s="18">
        <f>VLOOKUP($B19,'[3]18 CR Data'!$A$6:$W$340,4,FALSE)</f>
        <v>43465</v>
      </c>
      <c r="G19" s="8">
        <f>VLOOKUP($B19,'[3]18 CR Data'!$A$6:$V$340,7,FALSE)</f>
        <v>36865</v>
      </c>
      <c r="H19" s="8">
        <f>VLOOKUP($B19,'[3]18 CR Data'!$A$6:$V$340,5,FALSE)</f>
        <v>34689</v>
      </c>
      <c r="I19" s="8">
        <f>VLOOKUP($B19,'[3]18 CR Data'!$A$6:$V$340,8,FALSE)</f>
        <v>20748</v>
      </c>
      <c r="J19" s="25">
        <v>2547</v>
      </c>
      <c r="K19" s="9">
        <f t="shared" si="0"/>
        <v>0.94097382340973823</v>
      </c>
      <c r="L19" s="10">
        <f t="shared" si="1"/>
        <v>0.6</v>
      </c>
    </row>
    <row r="20" spans="1:12" x14ac:dyDescent="0.25">
      <c r="A20" s="23" t="s">
        <v>1108</v>
      </c>
      <c r="B20" s="17" t="s">
        <v>175</v>
      </c>
      <c r="C20" s="17" t="s">
        <v>1456</v>
      </c>
      <c r="D20" s="45">
        <f>VLOOKUP($B20,'[3]18 CR Data'!$A$6:$V$340,6,FALSE)</f>
        <v>54</v>
      </c>
      <c r="E20" s="45" t="s">
        <v>176</v>
      </c>
      <c r="F20" s="18">
        <f>VLOOKUP($B20,'[3]18 CR Data'!$A$6:$W$340,4,FALSE)</f>
        <v>43465</v>
      </c>
      <c r="G20" s="8">
        <f>VLOOKUP($B20,'[3]18 CR Data'!$A$6:$V$340,7,FALSE)</f>
        <v>19710</v>
      </c>
      <c r="H20" s="8">
        <f>VLOOKUP($B20,'[3]18 CR Data'!$A$6:$V$340,5,FALSE)</f>
        <v>16347</v>
      </c>
      <c r="I20" s="8">
        <f>VLOOKUP($B20,'[3]18 CR Data'!$A$6:$V$340,8,FALSE)</f>
        <v>8593</v>
      </c>
      <c r="J20" s="25">
        <v>2681</v>
      </c>
      <c r="K20" s="9">
        <f t="shared" si="0"/>
        <v>0.82937595129375952</v>
      </c>
      <c r="L20" s="10">
        <f t="shared" si="1"/>
        <v>0.53</v>
      </c>
    </row>
    <row r="21" spans="1:12" x14ac:dyDescent="0.25">
      <c r="A21" s="23" t="s">
        <v>1042</v>
      </c>
      <c r="B21" s="17" t="s">
        <v>34</v>
      </c>
      <c r="C21" s="17" t="s">
        <v>1456</v>
      </c>
      <c r="D21" s="45">
        <f>VLOOKUP($B21,'[3]18 CR Data'!$A$6:$V$340,6,FALSE)</f>
        <v>55</v>
      </c>
      <c r="E21" s="45" t="s">
        <v>35</v>
      </c>
      <c r="F21" s="18">
        <f>VLOOKUP($B21,'[3]18 CR Data'!$A$6:$W$340,4,FALSE)</f>
        <v>43465</v>
      </c>
      <c r="G21" s="8">
        <f>VLOOKUP($B21,'[3]18 CR Data'!$A$6:$V$340,7,FALSE)</f>
        <v>20075</v>
      </c>
      <c r="H21" s="8">
        <f>VLOOKUP($B21,'[3]18 CR Data'!$A$6:$V$340,5,FALSE)</f>
        <v>17587</v>
      </c>
      <c r="I21" s="8">
        <f>VLOOKUP($B21,'[3]18 CR Data'!$A$6:$V$340,8,FALSE)</f>
        <v>12291</v>
      </c>
      <c r="J21" s="25"/>
      <c r="K21" s="9">
        <f t="shared" si="0"/>
        <v>0.87606475716064758</v>
      </c>
      <c r="L21" s="10">
        <f t="shared" si="1"/>
        <v>0.7</v>
      </c>
    </row>
    <row r="22" spans="1:12" x14ac:dyDescent="0.25">
      <c r="A22" s="23" t="s">
        <v>1282</v>
      </c>
      <c r="B22" s="17" t="s">
        <v>534</v>
      </c>
      <c r="C22" s="17" t="s">
        <v>1456</v>
      </c>
      <c r="D22" s="45">
        <f>VLOOKUP($B22,'[3]18 CR Data'!$A$6:$V$340,6,FALSE)</f>
        <v>58</v>
      </c>
      <c r="E22" s="45" t="s">
        <v>535</v>
      </c>
      <c r="F22" s="18">
        <f>VLOOKUP($B22,'[3]18 CR Data'!$A$6:$W$340,4,FALSE)</f>
        <v>43465</v>
      </c>
      <c r="G22" s="8">
        <f>VLOOKUP($B22,'[3]18 CR Data'!$A$6:$V$340,7,FALSE)</f>
        <v>21170</v>
      </c>
      <c r="H22" s="8">
        <f>VLOOKUP($B22,'[3]18 CR Data'!$A$6:$V$340,5,FALSE)</f>
        <v>19929</v>
      </c>
      <c r="I22" s="8">
        <f>VLOOKUP($B22,'[3]18 CR Data'!$A$6:$V$340,8,FALSE)</f>
        <v>6246</v>
      </c>
      <c r="J22" s="21">
        <v>5128</v>
      </c>
      <c r="K22" s="9">
        <f t="shared" si="0"/>
        <v>0.94137931034482758</v>
      </c>
      <c r="L22" s="10">
        <f t="shared" si="1"/>
        <v>0.31</v>
      </c>
    </row>
    <row r="23" spans="1:12" x14ac:dyDescent="0.25">
      <c r="A23" s="23" t="s">
        <v>1087</v>
      </c>
      <c r="B23" s="17" t="s">
        <v>127</v>
      </c>
      <c r="C23" s="17" t="s">
        <v>1456</v>
      </c>
      <c r="D23" s="45">
        <f>VLOOKUP($B23,'[3]18 CR Data'!$A$6:$V$340,6,FALSE)</f>
        <v>100</v>
      </c>
      <c r="E23" s="45" t="s">
        <v>128</v>
      </c>
      <c r="F23" s="18">
        <f>VLOOKUP($B23,'[3]18 CR Data'!$A$6:$W$340,4,FALSE)</f>
        <v>43465</v>
      </c>
      <c r="G23" s="8">
        <f>VLOOKUP($B23,'[3]18 CR Data'!$A$6:$V$340,7,FALSE)</f>
        <v>35150</v>
      </c>
      <c r="H23" s="8">
        <f>VLOOKUP($B23,'[3]18 CR Data'!$A$6:$V$340,5,FALSE)</f>
        <v>29614</v>
      </c>
      <c r="I23" s="8">
        <f>VLOOKUP($B23,'[3]18 CR Data'!$A$6:$V$340,8,FALSE)</f>
        <v>23258</v>
      </c>
      <c r="J23" s="25">
        <v>943</v>
      </c>
      <c r="K23" s="9">
        <f t="shared" si="0"/>
        <v>0.84250355618776673</v>
      </c>
      <c r="L23" s="10">
        <f t="shared" si="1"/>
        <v>0.79</v>
      </c>
    </row>
    <row r="24" spans="1:12" x14ac:dyDescent="0.25">
      <c r="A24" s="23" t="s">
        <v>1117</v>
      </c>
      <c r="B24" s="17" t="s">
        <v>193</v>
      </c>
      <c r="C24" s="17" t="s">
        <v>1456</v>
      </c>
      <c r="D24" s="45">
        <f>VLOOKUP($B24,'[3]18 CR Data'!$A$6:$V$340,6,FALSE)</f>
        <v>60</v>
      </c>
      <c r="E24" s="45" t="s">
        <v>194</v>
      </c>
      <c r="F24" s="18">
        <f>VLOOKUP($B24,'[3]18 CR Data'!$A$6:$W$340,4,FALSE)</f>
        <v>43465</v>
      </c>
      <c r="G24" s="8">
        <f>VLOOKUP($B24,'[3]18 CR Data'!$A$6:$V$340,7,FALSE)</f>
        <v>21900</v>
      </c>
      <c r="H24" s="8">
        <f>VLOOKUP($B24,'[3]18 CR Data'!$A$6:$V$340,5,FALSE)</f>
        <v>18940</v>
      </c>
      <c r="I24" s="8">
        <f>VLOOKUP($B24,'[3]18 CR Data'!$A$6:$V$340,8,FALSE)</f>
        <v>11157</v>
      </c>
      <c r="J24" s="25">
        <v>2730</v>
      </c>
      <c r="K24" s="9">
        <f t="shared" si="0"/>
        <v>0.86484018264840179</v>
      </c>
      <c r="L24" s="10">
        <f t="shared" si="1"/>
        <v>0.59</v>
      </c>
    </row>
    <row r="25" spans="1:12" x14ac:dyDescent="0.25">
      <c r="A25" s="23" t="s">
        <v>1349</v>
      </c>
      <c r="B25" s="17" t="s">
        <v>314</v>
      </c>
      <c r="C25" s="17" t="s">
        <v>1456</v>
      </c>
      <c r="D25" s="45">
        <f>VLOOKUP($B25,'[3]18 CR Data'!$A$6:$V$340,6,FALSE)</f>
        <v>72</v>
      </c>
      <c r="E25" s="45" t="s">
        <v>315</v>
      </c>
      <c r="F25" s="18">
        <f>VLOOKUP($B25,'[3]18 CR Data'!$A$6:$W$340,4,FALSE)</f>
        <v>43465</v>
      </c>
      <c r="G25" s="8">
        <f>VLOOKUP($B25,'[3]18 CR Data'!$A$6:$V$340,7,FALSE)</f>
        <v>26280</v>
      </c>
      <c r="H25" s="8">
        <f>VLOOKUP($B25,'[3]18 CR Data'!$A$6:$V$340,5,FALSE)</f>
        <v>21422</v>
      </c>
      <c r="I25" s="8">
        <f>VLOOKUP($B25,'[3]18 CR Data'!$A$6:$V$340,8,FALSE)</f>
        <v>13475</v>
      </c>
      <c r="J25" s="25">
        <v>1793</v>
      </c>
      <c r="K25" s="9">
        <f t="shared" si="0"/>
        <v>0.81514459665144601</v>
      </c>
      <c r="L25" s="10">
        <f t="shared" si="1"/>
        <v>0.63</v>
      </c>
    </row>
    <row r="26" spans="1:12" x14ac:dyDescent="0.25">
      <c r="A26" s="23" t="s">
        <v>1126</v>
      </c>
      <c r="B26" s="17" t="s">
        <v>212</v>
      </c>
      <c r="C26" s="17" t="s">
        <v>1456</v>
      </c>
      <c r="D26" s="45">
        <f>VLOOKUP($B26,'[3]18 CR Data'!$A$6:$V$340,6,FALSE)</f>
        <v>100</v>
      </c>
      <c r="E26" s="45" t="s">
        <v>213</v>
      </c>
      <c r="F26" s="18">
        <f>VLOOKUP($B26,'[3]18 CR Data'!$A$6:$W$340,4,FALSE)</f>
        <v>43465</v>
      </c>
      <c r="G26" s="8">
        <f>VLOOKUP($B26,'[3]18 CR Data'!$A$6:$V$340,7,FALSE)</f>
        <v>36500</v>
      </c>
      <c r="H26" s="8">
        <f>VLOOKUP($B26,'[3]18 CR Data'!$A$6:$V$340,5,FALSE)</f>
        <v>31543</v>
      </c>
      <c r="I26" s="8">
        <f>VLOOKUP($B26,'[3]18 CR Data'!$A$6:$V$340,8,FALSE)</f>
        <v>13215</v>
      </c>
      <c r="J26" s="25">
        <v>1532</v>
      </c>
      <c r="K26" s="9">
        <f t="shared" si="0"/>
        <v>0.86419178082191783</v>
      </c>
      <c r="L26" s="10">
        <f t="shared" si="1"/>
        <v>0.42</v>
      </c>
    </row>
    <row r="27" spans="1:12" x14ac:dyDescent="0.25">
      <c r="A27" s="23" t="s">
        <v>1045</v>
      </c>
      <c r="B27" s="17" t="s">
        <v>40</v>
      </c>
      <c r="C27" s="17" t="s">
        <v>1456</v>
      </c>
      <c r="D27" s="45">
        <f>VLOOKUP($B27,'[3]18 CR Data'!$A$6:$V$340,6,FALSE)</f>
        <v>60</v>
      </c>
      <c r="E27" s="45" t="s">
        <v>41</v>
      </c>
      <c r="F27" s="18">
        <f>VLOOKUP($B27,'[3]18 CR Data'!$A$6:$W$340,4,FALSE)</f>
        <v>43465</v>
      </c>
      <c r="G27" s="8">
        <f>VLOOKUP($B27,'[3]18 CR Data'!$A$6:$V$340,7,FALSE)</f>
        <v>21900</v>
      </c>
      <c r="H27" s="8">
        <f>VLOOKUP($B27,'[3]18 CR Data'!$A$6:$V$340,5,FALSE)</f>
        <v>21197</v>
      </c>
      <c r="I27" s="8">
        <f>VLOOKUP($B27,'[3]18 CR Data'!$A$6:$V$340,8,FALSE)</f>
        <v>8838</v>
      </c>
      <c r="J27" s="25">
        <v>1533</v>
      </c>
      <c r="K27" s="9">
        <f t="shared" si="0"/>
        <v>0.96789954337899542</v>
      </c>
      <c r="L27" s="10">
        <f t="shared" si="1"/>
        <v>0.42</v>
      </c>
    </row>
    <row r="28" spans="1:12" x14ac:dyDescent="0.25">
      <c r="A28" s="23" t="s">
        <v>1122</v>
      </c>
      <c r="B28" s="17" t="s">
        <v>203</v>
      </c>
      <c r="C28" s="17" t="s">
        <v>1456</v>
      </c>
      <c r="D28" s="45">
        <f>VLOOKUP($B28,'[3]18 CR Data'!$A$6:$V$340,6,FALSE)</f>
        <v>56</v>
      </c>
      <c r="E28" s="45" t="s">
        <v>204</v>
      </c>
      <c r="F28" s="18">
        <f>VLOOKUP($B28,'[3]18 CR Data'!$A$6:$W$340,4,FALSE)</f>
        <v>43465</v>
      </c>
      <c r="G28" s="8">
        <f>VLOOKUP($B28,'[3]18 CR Data'!$A$6:$V$340,7,FALSE)</f>
        <v>20440</v>
      </c>
      <c r="H28" s="8">
        <f>VLOOKUP($B28,'[3]18 CR Data'!$A$6:$V$340,5,FALSE)</f>
        <v>20179</v>
      </c>
      <c r="I28" s="8">
        <f>VLOOKUP($B28,'[3]18 CR Data'!$A$6:$V$340,8,FALSE)</f>
        <v>10492</v>
      </c>
      <c r="J28" s="25">
        <v>469</v>
      </c>
      <c r="K28" s="9">
        <f t="shared" si="0"/>
        <v>0.9872309197651663</v>
      </c>
      <c r="L28" s="10">
        <f t="shared" si="1"/>
        <v>0.52</v>
      </c>
    </row>
    <row r="29" spans="1:12" x14ac:dyDescent="0.25">
      <c r="A29" s="23" t="s">
        <v>1037</v>
      </c>
      <c r="B29" s="17" t="s">
        <v>22</v>
      </c>
      <c r="C29" s="17" t="s">
        <v>1456</v>
      </c>
      <c r="D29" s="45">
        <f>VLOOKUP($B29,'[3]18 CR Data'!$A$6:$V$340,6,FALSE)</f>
        <v>45</v>
      </c>
      <c r="E29" s="45" t="s">
        <v>23</v>
      </c>
      <c r="F29" s="18">
        <f>VLOOKUP($B29,'[3]18 CR Data'!$A$6:$W$340,4,FALSE)</f>
        <v>43465</v>
      </c>
      <c r="G29" s="8">
        <f>VLOOKUP($B29,'[3]18 CR Data'!$A$6:$V$340,7,FALSE)</f>
        <v>16425</v>
      </c>
      <c r="H29" s="8">
        <f>VLOOKUP($B29,'[3]18 CR Data'!$A$6:$V$340,5,FALSE)</f>
        <v>15580</v>
      </c>
      <c r="I29" s="8">
        <f>VLOOKUP($B29,'[3]18 CR Data'!$A$6:$V$340,8,FALSE)</f>
        <v>10930</v>
      </c>
      <c r="J29" s="25">
        <v>600</v>
      </c>
      <c r="K29" s="9">
        <f t="shared" si="0"/>
        <v>0.94855403348554035</v>
      </c>
      <c r="L29" s="10">
        <f t="shared" si="1"/>
        <v>0.7</v>
      </c>
    </row>
    <row r="30" spans="1:12" x14ac:dyDescent="0.25">
      <c r="A30" s="24" t="s">
        <v>1390</v>
      </c>
      <c r="B30" s="17" t="s">
        <v>708</v>
      </c>
      <c r="C30" s="17" t="s">
        <v>1456</v>
      </c>
      <c r="D30" s="45">
        <f>VLOOKUP($B30,'[3]18 CR Data'!$A$6:$V$340,6,FALSE)</f>
        <v>45</v>
      </c>
      <c r="E30" s="45" t="s">
        <v>663</v>
      </c>
      <c r="F30" s="18">
        <f>VLOOKUP($B30,'[3]18 CR Data'!$A$6:$W$340,4,FALSE)</f>
        <v>43465</v>
      </c>
      <c r="G30" s="8">
        <f>VLOOKUP($B30,'[3]18 CR Data'!$A$6:$V$340,7,FALSE)</f>
        <v>16425</v>
      </c>
      <c r="H30" s="8">
        <f>VLOOKUP($B30,'[3]18 CR Data'!$A$6:$V$340,5,FALSE)</f>
        <v>15498</v>
      </c>
      <c r="I30" s="8">
        <f>VLOOKUP($B30,'[3]18 CR Data'!$A$6:$V$340,8,FALSE)</f>
        <v>11109</v>
      </c>
      <c r="J30" s="21">
        <v>1416</v>
      </c>
      <c r="K30" s="9">
        <f t="shared" si="0"/>
        <v>0.94356164383561647</v>
      </c>
      <c r="L30" s="10">
        <f t="shared" si="1"/>
        <v>0.72</v>
      </c>
    </row>
    <row r="31" spans="1:12" x14ac:dyDescent="0.25">
      <c r="A31" s="23" t="s">
        <v>1099</v>
      </c>
      <c r="B31" s="17" t="s">
        <v>687</v>
      </c>
      <c r="C31" s="17" t="s">
        <v>1456</v>
      </c>
      <c r="D31" s="45">
        <f>VLOOKUP($B31,'[3]18 CR Data'!$A$6:$V$340,6,FALSE)</f>
        <v>140</v>
      </c>
      <c r="E31" s="45" t="s">
        <v>154</v>
      </c>
      <c r="F31" s="18">
        <f>VLOOKUP($B31,'[3]18 CR Data'!$A$6:$W$340,4,FALSE)</f>
        <v>43465</v>
      </c>
      <c r="G31" s="8">
        <f>VLOOKUP($B31,'[3]18 CR Data'!$A$6:$V$340,7,FALSE)</f>
        <v>51100</v>
      </c>
      <c r="H31" s="8">
        <f>VLOOKUP($B31,'[3]18 CR Data'!$A$6:$V$340,5,FALSE)</f>
        <v>30340</v>
      </c>
      <c r="I31" s="8">
        <f>VLOOKUP($B31,'[3]18 CR Data'!$A$6:$V$340,8,FALSE)</f>
        <v>17107</v>
      </c>
      <c r="J31" s="25">
        <v>3678</v>
      </c>
      <c r="K31" s="9">
        <f t="shared" si="0"/>
        <v>0.59373776908023479</v>
      </c>
      <c r="L31" s="10">
        <f t="shared" si="1"/>
        <v>0.56000000000000005</v>
      </c>
    </row>
    <row r="32" spans="1:12" x14ac:dyDescent="0.25">
      <c r="A32" s="23" t="s">
        <v>1048</v>
      </c>
      <c r="B32" s="17" t="s">
        <v>49</v>
      </c>
      <c r="C32" s="17" t="s">
        <v>1456</v>
      </c>
      <c r="D32" s="45">
        <f>VLOOKUP($B32,'[3]18 CR Data'!$A$6:$V$340,6,FALSE)</f>
        <v>97</v>
      </c>
      <c r="E32" s="45" t="s">
        <v>50</v>
      </c>
      <c r="F32" s="18">
        <f>VLOOKUP($B32,'[3]18 CR Data'!$A$6:$W$340,4,FALSE)</f>
        <v>43465</v>
      </c>
      <c r="G32" s="8">
        <f>VLOOKUP($B32,'[3]18 CR Data'!$A$6:$V$340,7,FALSE)</f>
        <v>35405</v>
      </c>
      <c r="H32" s="8">
        <f>VLOOKUP($B32,'[3]18 CR Data'!$A$6:$V$340,5,FALSE)</f>
        <v>31230</v>
      </c>
      <c r="I32" s="8">
        <f>VLOOKUP($B32,'[3]18 CR Data'!$A$6:$V$340,8,FALSE)</f>
        <v>7856</v>
      </c>
      <c r="J32" s="25">
        <v>5042</v>
      </c>
      <c r="K32" s="9">
        <f t="shared" si="0"/>
        <v>0.88207880242903547</v>
      </c>
      <c r="L32" s="10">
        <f t="shared" si="1"/>
        <v>0.25</v>
      </c>
    </row>
    <row r="33" spans="1:12" x14ac:dyDescent="0.25">
      <c r="A33" s="23" t="s">
        <v>1395</v>
      </c>
      <c r="B33" s="17" t="s">
        <v>669</v>
      </c>
      <c r="C33" s="17" t="s">
        <v>1456</v>
      </c>
      <c r="D33" s="45">
        <f>VLOOKUP($B33,'[3]18 CR Data'!$A$6:$V$340,6,FALSE)</f>
        <v>45</v>
      </c>
      <c r="E33" s="45" t="s">
        <v>555</v>
      </c>
      <c r="F33" s="18">
        <f>VLOOKUP($B33,'[3]18 CR Data'!$A$6:$W$340,4,FALSE)</f>
        <v>43465</v>
      </c>
      <c r="G33" s="8">
        <f>VLOOKUP($B33,'[3]18 CR Data'!$A$6:$V$340,7,FALSE)</f>
        <v>16425</v>
      </c>
      <c r="H33" s="8">
        <f>VLOOKUP($B33,'[3]18 CR Data'!$A$6:$V$340,5,FALSE)</f>
        <v>6801</v>
      </c>
      <c r="I33" s="8">
        <f>VLOOKUP($B33,'[3]18 CR Data'!$A$6:$V$340,8,FALSE)</f>
        <v>191</v>
      </c>
      <c r="J33" s="21">
        <v>2525</v>
      </c>
      <c r="K33" s="9">
        <f t="shared" si="0"/>
        <v>0.41406392694063926</v>
      </c>
      <c r="L33" s="10">
        <f t="shared" si="1"/>
        <v>0.03</v>
      </c>
    </row>
    <row r="34" spans="1:12" x14ac:dyDescent="0.25">
      <c r="A34" s="23" t="s">
        <v>1391</v>
      </c>
      <c r="B34" s="17" t="s">
        <v>1351</v>
      </c>
      <c r="C34" s="17" t="s">
        <v>1456</v>
      </c>
      <c r="D34" s="45">
        <v>34</v>
      </c>
      <c r="E34" s="45" t="s">
        <v>1350</v>
      </c>
      <c r="F34" s="18">
        <v>43465</v>
      </c>
      <c r="G34" s="8">
        <v>12410</v>
      </c>
      <c r="H34" s="8">
        <v>12286</v>
      </c>
      <c r="I34" s="8">
        <v>12139</v>
      </c>
      <c r="J34" s="21"/>
      <c r="K34" s="9">
        <f t="shared" si="0"/>
        <v>0.99000805801772762</v>
      </c>
      <c r="L34" s="10">
        <f t="shared" si="1"/>
        <v>0.99</v>
      </c>
    </row>
    <row r="35" spans="1:12" x14ac:dyDescent="0.25">
      <c r="A35" s="23" t="s">
        <v>1392</v>
      </c>
      <c r="B35" s="17" t="s">
        <v>1352</v>
      </c>
      <c r="C35" s="17" t="s">
        <v>1456</v>
      </c>
      <c r="D35" s="45">
        <v>50</v>
      </c>
      <c r="E35" s="45" t="s">
        <v>1353</v>
      </c>
      <c r="F35" s="18">
        <v>43465</v>
      </c>
      <c r="G35" s="8">
        <v>18250</v>
      </c>
      <c r="H35" s="8">
        <v>17785</v>
      </c>
      <c r="I35" s="8">
        <v>13333</v>
      </c>
      <c r="J35" s="21">
        <v>2087</v>
      </c>
      <c r="K35" s="9">
        <f t="shared" si="0"/>
        <v>0.97452054794520548</v>
      </c>
      <c r="L35" s="10">
        <f t="shared" si="1"/>
        <v>0.75</v>
      </c>
    </row>
    <row r="36" spans="1:12" x14ac:dyDescent="0.25">
      <c r="A36" s="23" t="s">
        <v>1298</v>
      </c>
      <c r="B36" s="17" t="s">
        <v>566</v>
      </c>
      <c r="C36" s="17" t="s">
        <v>1456</v>
      </c>
      <c r="D36" s="45">
        <f>VLOOKUP($B36,'[3]18 CR Data'!$A$6:$V$340,6,FALSE)</f>
        <v>92</v>
      </c>
      <c r="E36" s="45" t="s">
        <v>567</v>
      </c>
      <c r="F36" s="18">
        <f>VLOOKUP($B36,'[3]18 CR Data'!$A$6:$W$340,4,FALSE)</f>
        <v>43524</v>
      </c>
      <c r="G36" s="8">
        <f>VLOOKUP($B36,'[3]18 CR Data'!$A$6:$V$340,7,FALSE)</f>
        <v>33580</v>
      </c>
      <c r="H36" s="8">
        <f>VLOOKUP($B36,'[3]18 CR Data'!$A$6:$V$340,5,FALSE)</f>
        <v>25450</v>
      </c>
      <c r="I36" s="8">
        <f>VLOOKUP($B36,'[3]18 CR Data'!$A$6:$V$340,8,FALSE)</f>
        <v>237</v>
      </c>
      <c r="J36" s="25"/>
      <c r="K36" s="9">
        <f t="shared" si="0"/>
        <v>0.75789160214413342</v>
      </c>
      <c r="L36" s="10">
        <f t="shared" si="1"/>
        <v>0.01</v>
      </c>
    </row>
    <row r="37" spans="1:12" x14ac:dyDescent="0.25">
      <c r="A37" s="23" t="s">
        <v>1079</v>
      </c>
      <c r="B37" s="17" t="s">
        <v>111</v>
      </c>
      <c r="C37" s="17" t="s">
        <v>1456</v>
      </c>
      <c r="D37" s="45">
        <f>VLOOKUP($B37,'[3]18 CR Data'!$A$6:$V$340,6,FALSE)</f>
        <v>72</v>
      </c>
      <c r="E37" s="45" t="s">
        <v>112</v>
      </c>
      <c r="F37" s="18">
        <f>VLOOKUP($B37,'[3]18 CR Data'!$A$6:$W$340,4,FALSE)</f>
        <v>43465</v>
      </c>
      <c r="G37" s="8">
        <f>VLOOKUP($B37,'[3]18 CR Data'!$A$6:$V$340,7,FALSE)</f>
        <v>26280</v>
      </c>
      <c r="H37" s="8">
        <f>VLOOKUP($B37,'[3]18 CR Data'!$A$6:$V$340,5,FALSE)</f>
        <v>22934</v>
      </c>
      <c r="I37" s="8">
        <f>VLOOKUP($B37,'[3]18 CR Data'!$A$6:$V$340,8,FALSE)</f>
        <v>7797</v>
      </c>
      <c r="J37" s="25">
        <v>1638</v>
      </c>
      <c r="K37" s="9">
        <f t="shared" si="0"/>
        <v>0.87267884322678846</v>
      </c>
      <c r="L37" s="10">
        <f t="shared" si="1"/>
        <v>0.34</v>
      </c>
    </row>
    <row r="38" spans="1:12" x14ac:dyDescent="0.25">
      <c r="A38" s="23" t="s">
        <v>1316</v>
      </c>
      <c r="B38" s="17" t="s">
        <v>602</v>
      </c>
      <c r="C38" s="17" t="s">
        <v>1456</v>
      </c>
      <c r="D38" s="45">
        <f>VLOOKUP($B38,'[3]18 CR Data'!$A$6:$V$340,6,FALSE)</f>
        <v>55</v>
      </c>
      <c r="E38" s="45" t="s">
        <v>603</v>
      </c>
      <c r="F38" s="18">
        <f>VLOOKUP($B38,'[3]18 CR Data'!$A$6:$W$340,4,FALSE)</f>
        <v>43465</v>
      </c>
      <c r="G38" s="8">
        <f>VLOOKUP($B38,'[3]18 CR Data'!$A$6:$V$340,7,FALSE)</f>
        <v>20075</v>
      </c>
      <c r="H38" s="8">
        <f>VLOOKUP($B38,'[3]18 CR Data'!$A$6:$V$340,5,FALSE)</f>
        <v>18118</v>
      </c>
      <c r="I38" s="8">
        <f>VLOOKUP($B38,'[3]18 CR Data'!$A$6:$V$340,8,FALSE)</f>
        <v>10669</v>
      </c>
      <c r="J38" s="25">
        <v>1563</v>
      </c>
      <c r="K38" s="9">
        <f t="shared" si="0"/>
        <v>0.90251556662515564</v>
      </c>
      <c r="L38" s="10">
        <f t="shared" si="1"/>
        <v>0.59</v>
      </c>
    </row>
    <row r="39" spans="1:12" x14ac:dyDescent="0.25">
      <c r="A39" s="23" t="s">
        <v>1248</v>
      </c>
      <c r="B39" s="17" t="s">
        <v>466</v>
      </c>
      <c r="C39" s="17" t="s">
        <v>1456</v>
      </c>
      <c r="D39" s="45">
        <f>VLOOKUP($B39,'[3]18 CR Data'!$A$6:$V$340,6,FALSE)</f>
        <v>91</v>
      </c>
      <c r="E39" s="45" t="s">
        <v>467</v>
      </c>
      <c r="F39" s="18">
        <f>VLOOKUP($B39,'[3]18 CR Data'!$A$6:$W$340,4,FALSE)</f>
        <v>43465</v>
      </c>
      <c r="G39" s="8">
        <f>VLOOKUP($B39,'[3]18 CR Data'!$A$6:$V$340,7,FALSE)</f>
        <v>33215</v>
      </c>
      <c r="H39" s="8">
        <f>VLOOKUP($B39,'[3]18 CR Data'!$A$6:$V$340,5,FALSE)</f>
        <v>29721</v>
      </c>
      <c r="I39" s="8">
        <f>VLOOKUP($B39,'[3]18 CR Data'!$A$6:$V$340,8,FALSE)</f>
        <v>15938</v>
      </c>
      <c r="J39" s="25">
        <v>2126</v>
      </c>
      <c r="K39" s="9">
        <f t="shared" si="0"/>
        <v>0.89480656329971398</v>
      </c>
      <c r="L39" s="10">
        <f t="shared" si="1"/>
        <v>0.54</v>
      </c>
    </row>
    <row r="40" spans="1:12" x14ac:dyDescent="0.25">
      <c r="A40" s="23" t="s">
        <v>1277</v>
      </c>
      <c r="B40" s="17" t="s">
        <v>524</v>
      </c>
      <c r="C40" s="17" t="s">
        <v>1456</v>
      </c>
      <c r="D40" s="45">
        <f>VLOOKUP($B40,'[3]18 CR Data'!$A$6:$V$340,6,FALSE)</f>
        <v>22</v>
      </c>
      <c r="E40" s="45" t="s">
        <v>525</v>
      </c>
      <c r="F40" s="18">
        <f>VLOOKUP($B40,'[3]18 CR Data'!$A$6:$W$340,4,FALSE)</f>
        <v>43465</v>
      </c>
      <c r="G40" s="8">
        <f>VLOOKUP($B40,'[3]18 CR Data'!$A$6:$V$340,7,FALSE)</f>
        <v>8030</v>
      </c>
      <c r="H40" s="8">
        <f>VLOOKUP($B40,'[3]18 CR Data'!$A$6:$V$340,5,FALSE)</f>
        <v>7249</v>
      </c>
      <c r="I40" s="8">
        <f>VLOOKUP($B40,'[3]18 CR Data'!$A$6:$V$340,8,FALSE)</f>
        <v>7194</v>
      </c>
      <c r="J40" s="25"/>
      <c r="K40" s="9">
        <f t="shared" si="0"/>
        <v>0.90273972602739727</v>
      </c>
      <c r="L40" s="10">
        <f t="shared" si="1"/>
        <v>0.99</v>
      </c>
    </row>
    <row r="41" spans="1:12" x14ac:dyDescent="0.25">
      <c r="A41" s="23" t="s">
        <v>1056</v>
      </c>
      <c r="B41" s="17" t="s">
        <v>65</v>
      </c>
      <c r="C41" s="17" t="s">
        <v>1456</v>
      </c>
      <c r="D41" s="45">
        <f>VLOOKUP($B41,'[3]18 CR Data'!$A$6:$V$340,6,FALSE)</f>
        <v>176</v>
      </c>
      <c r="E41" s="45" t="s">
        <v>66</v>
      </c>
      <c r="F41" s="18">
        <f>VLOOKUP($B41,'[3]18 CR Data'!$A$6:$W$340,4,FALSE)</f>
        <v>43465</v>
      </c>
      <c r="G41" s="8">
        <f>VLOOKUP($B41,'[3]18 CR Data'!$A$6:$V$340,7,FALSE)</f>
        <v>64240</v>
      </c>
      <c r="H41" s="8">
        <f>VLOOKUP($B41,'[3]18 CR Data'!$A$6:$V$340,5,FALSE)</f>
        <v>55682</v>
      </c>
      <c r="I41" s="8">
        <f>VLOOKUP($B41,'[3]18 CR Data'!$A$6:$V$340,8,FALSE)</f>
        <v>28439</v>
      </c>
      <c r="J41" s="25">
        <v>6625</v>
      </c>
      <c r="K41" s="9">
        <f t="shared" si="0"/>
        <v>0.86678082191780825</v>
      </c>
      <c r="L41" s="10">
        <f t="shared" si="1"/>
        <v>0.51</v>
      </c>
    </row>
    <row r="42" spans="1:12" x14ac:dyDescent="0.25">
      <c r="A42" s="23" t="s">
        <v>1138</v>
      </c>
      <c r="B42" s="17" t="s">
        <v>240</v>
      </c>
      <c r="C42" s="17" t="s">
        <v>1456</v>
      </c>
      <c r="D42" s="45">
        <f>VLOOKUP($B42,'[3]18 CR Data'!$A$6:$V$340,6,FALSE)</f>
        <v>45</v>
      </c>
      <c r="E42" s="45" t="s">
        <v>241</v>
      </c>
      <c r="F42" s="18">
        <f>VLOOKUP($B42,'[3]18 CR Data'!$A$6:$W$340,4,FALSE)</f>
        <v>43465</v>
      </c>
      <c r="G42" s="8">
        <f>VLOOKUP($B42,'[3]18 CR Data'!$A$6:$V$340,7,FALSE)</f>
        <v>16425</v>
      </c>
      <c r="H42" s="8">
        <f>VLOOKUP($B42,'[3]18 CR Data'!$A$6:$V$340,5,FALSE)</f>
        <v>13717</v>
      </c>
      <c r="I42" s="8">
        <f>VLOOKUP($B42,'[3]18 CR Data'!$A$6:$V$340,8,FALSE)</f>
        <v>4126</v>
      </c>
      <c r="J42" s="25">
        <v>542</v>
      </c>
      <c r="K42" s="9">
        <f t="shared" si="0"/>
        <v>0.83512937595129377</v>
      </c>
      <c r="L42" s="10">
        <f t="shared" si="1"/>
        <v>0.3</v>
      </c>
    </row>
    <row r="43" spans="1:12" x14ac:dyDescent="0.25">
      <c r="A43" s="24" t="s">
        <v>1457</v>
      </c>
      <c r="B43" s="17" t="s">
        <v>696</v>
      </c>
      <c r="C43" s="17" t="s">
        <v>1456</v>
      </c>
      <c r="D43" s="45">
        <f>VLOOKUP($B43,'[3]18 CR Data'!$A$6:$V$340,6,FALSE)</f>
        <v>45</v>
      </c>
      <c r="E43" s="45" t="s">
        <v>650</v>
      </c>
      <c r="F43" s="18">
        <f>VLOOKUP($B43,'[3]18 CR Data'!$A$6:$W$340,4,FALSE)</f>
        <v>43465</v>
      </c>
      <c r="G43" s="8">
        <f>VLOOKUP($B43,'[3]18 CR Data'!$A$6:$V$340,7,FALSE)</f>
        <v>16425</v>
      </c>
      <c r="H43" s="8">
        <f>VLOOKUP($B43,'[3]18 CR Data'!$A$6:$V$340,5,FALSE)</f>
        <v>8116</v>
      </c>
      <c r="I43" s="8">
        <f>VLOOKUP($B43,'[3]18 CR Data'!$A$6:$V$340,8,FALSE)</f>
        <v>5147</v>
      </c>
      <c r="J43" s="25">
        <v>982</v>
      </c>
      <c r="K43" s="9">
        <f t="shared" si="0"/>
        <v>0.49412480974124812</v>
      </c>
      <c r="L43" s="10">
        <f t="shared" si="1"/>
        <v>0.63</v>
      </c>
    </row>
    <row r="44" spans="1:12" x14ac:dyDescent="0.25">
      <c r="A44" s="23" t="s">
        <v>1132</v>
      </c>
      <c r="B44" s="17" t="s">
        <v>226</v>
      </c>
      <c r="C44" s="17" t="s">
        <v>1456</v>
      </c>
      <c r="D44" s="45">
        <f>VLOOKUP($B44,'[3]18 CR Data'!$A$6:$V$340,6,FALSE)</f>
        <v>45</v>
      </c>
      <c r="E44" s="45" t="s">
        <v>227</v>
      </c>
      <c r="F44" s="18">
        <f>VLOOKUP($B44,'[3]18 CR Data'!$A$6:$W$340,4,FALSE)</f>
        <v>43465</v>
      </c>
      <c r="G44" s="8">
        <f>VLOOKUP($B44,'[3]18 CR Data'!$A$6:$V$340,7,FALSE)</f>
        <v>16425</v>
      </c>
      <c r="H44" s="8">
        <f>VLOOKUP($B44,'[3]18 CR Data'!$A$6:$V$340,5,FALSE)</f>
        <v>15425</v>
      </c>
      <c r="I44" s="8">
        <f>VLOOKUP($B44,'[3]18 CR Data'!$A$6:$V$340,8,FALSE)</f>
        <v>8088</v>
      </c>
      <c r="J44" s="25">
        <v>936</v>
      </c>
      <c r="K44" s="9">
        <f t="shared" si="0"/>
        <v>0.939117199391172</v>
      </c>
      <c r="L44" s="10">
        <f t="shared" si="1"/>
        <v>0.52</v>
      </c>
    </row>
    <row r="45" spans="1:12" x14ac:dyDescent="0.25">
      <c r="A45" s="23" t="s">
        <v>1238</v>
      </c>
      <c r="B45" s="17" t="s">
        <v>446</v>
      </c>
      <c r="C45" s="17" t="s">
        <v>1456</v>
      </c>
      <c r="D45" s="45">
        <f>VLOOKUP($B45,'[3]18 CR Data'!$A$6:$V$340,6,FALSE)</f>
        <v>45</v>
      </c>
      <c r="E45" s="45" t="s">
        <v>447</v>
      </c>
      <c r="F45" s="18">
        <f>VLOOKUP($B45,'[3]18 CR Data'!$A$6:$W$340,4,FALSE)</f>
        <v>43465</v>
      </c>
      <c r="G45" s="8">
        <f>VLOOKUP($B45,'[3]18 CR Data'!$A$6:$V$340,7,FALSE)</f>
        <v>16425</v>
      </c>
      <c r="H45" s="8">
        <f>VLOOKUP($B45,'[3]18 CR Data'!$A$6:$V$340,5,FALSE)</f>
        <v>12365</v>
      </c>
      <c r="I45" s="8">
        <f>VLOOKUP($B45,'[3]18 CR Data'!$A$6:$V$340,8,FALSE)</f>
        <v>8709</v>
      </c>
      <c r="J45" s="25">
        <v>866</v>
      </c>
      <c r="K45" s="9">
        <f t="shared" si="0"/>
        <v>0.75281582952815829</v>
      </c>
      <c r="L45" s="10">
        <f t="shared" si="1"/>
        <v>0.7</v>
      </c>
    </row>
    <row r="46" spans="1:12" x14ac:dyDescent="0.25">
      <c r="A46" s="23" t="s">
        <v>1181</v>
      </c>
      <c r="B46" s="17" t="s">
        <v>330</v>
      </c>
      <c r="C46" s="17" t="s">
        <v>1456</v>
      </c>
      <c r="D46" s="45">
        <f>VLOOKUP($B46,'[3]18 CR Data'!$A$6:$V$340,6,FALSE)</f>
        <v>38</v>
      </c>
      <c r="E46" s="45" t="s">
        <v>331</v>
      </c>
      <c r="F46" s="18">
        <f>VLOOKUP($B46,'[3]18 CR Data'!$A$6:$W$340,4,FALSE)</f>
        <v>43465</v>
      </c>
      <c r="G46" s="8">
        <f>VLOOKUP($B46,'[3]18 CR Data'!$A$6:$V$340,7,FALSE)</f>
        <v>13870</v>
      </c>
      <c r="H46" s="8">
        <f>VLOOKUP($B46,'[3]18 CR Data'!$A$6:$V$340,5,FALSE)</f>
        <v>9563</v>
      </c>
      <c r="I46" s="8">
        <f>VLOOKUP($B46,'[3]18 CR Data'!$A$6:$V$340,8,FALSE)</f>
        <v>6450</v>
      </c>
      <c r="J46" s="25">
        <v>1532</v>
      </c>
      <c r="K46" s="9">
        <f t="shared" si="0"/>
        <v>0.68947368421052635</v>
      </c>
      <c r="L46" s="10">
        <f t="shared" si="1"/>
        <v>0.67</v>
      </c>
    </row>
    <row r="47" spans="1:12" x14ac:dyDescent="0.25">
      <c r="A47" s="23" t="s">
        <v>1303</v>
      </c>
      <c r="B47" s="17" t="s">
        <v>576</v>
      </c>
      <c r="C47" s="17" t="s">
        <v>1456</v>
      </c>
      <c r="D47" s="45">
        <f>VLOOKUP($B47,'[3]18 CR Data'!$A$6:$V$340,6,FALSE)</f>
        <v>30</v>
      </c>
      <c r="E47" s="45" t="s">
        <v>577</v>
      </c>
      <c r="F47" s="18">
        <f>VLOOKUP($B47,'[3]18 CR Data'!$A$6:$W$340,4,FALSE)</f>
        <v>43100</v>
      </c>
      <c r="G47" s="8">
        <f>VLOOKUP($B47,'[3]18 CR Data'!$A$6:$V$340,7,FALSE)</f>
        <v>11855</v>
      </c>
      <c r="H47" s="8">
        <f>VLOOKUP($B47,'[3]18 CR Data'!$A$6:$V$340,5,FALSE)</f>
        <v>9739</v>
      </c>
      <c r="I47" s="8">
        <f>VLOOKUP($B47,'[3]18 CR Data'!$A$6:$V$340,8,FALSE)</f>
        <v>5047</v>
      </c>
      <c r="J47" s="25"/>
      <c r="K47" s="9">
        <f t="shared" si="0"/>
        <v>0.82150991142977647</v>
      </c>
      <c r="L47" s="10">
        <f t="shared" si="1"/>
        <v>0.52</v>
      </c>
    </row>
    <row r="48" spans="1:12" x14ac:dyDescent="0.25">
      <c r="A48" s="23" t="s">
        <v>1111</v>
      </c>
      <c r="B48" s="17" t="s">
        <v>181</v>
      </c>
      <c r="C48" s="17" t="s">
        <v>1456</v>
      </c>
      <c r="D48" s="45">
        <f>VLOOKUP($B48,'[3]18 CR Data'!$A$6:$V$340,6,FALSE)</f>
        <v>30</v>
      </c>
      <c r="E48" s="45" t="s">
        <v>182</v>
      </c>
      <c r="F48" s="18">
        <f>VLOOKUP($B48,'[3]18 CR Data'!$A$6:$W$340,4,FALSE)</f>
        <v>43465</v>
      </c>
      <c r="G48" s="8">
        <f>VLOOKUP($B48,'[3]18 CR Data'!$A$6:$V$340,7,FALSE)</f>
        <v>10950</v>
      </c>
      <c r="H48" s="8">
        <f>VLOOKUP($B48,'[3]18 CR Data'!$A$6:$V$340,5,FALSE)</f>
        <v>10428</v>
      </c>
      <c r="I48" s="8">
        <f>VLOOKUP($B48,'[3]18 CR Data'!$A$6:$V$340,8,FALSE)</f>
        <v>3385</v>
      </c>
      <c r="J48" s="25">
        <v>764</v>
      </c>
      <c r="K48" s="9">
        <f t="shared" si="0"/>
        <v>0.95232876712328762</v>
      </c>
      <c r="L48" s="10">
        <f t="shared" si="1"/>
        <v>0.32</v>
      </c>
    </row>
    <row r="49" spans="1:12" x14ac:dyDescent="0.25">
      <c r="A49" s="24" t="s">
        <v>1486</v>
      </c>
      <c r="B49" s="17" t="s">
        <v>691</v>
      </c>
      <c r="C49" s="17" t="s">
        <v>1456</v>
      </c>
      <c r="D49" s="45">
        <f>VLOOKUP($B49,'[3]18 CR Data'!$A$6:$V$340,6,FALSE)</f>
        <v>69</v>
      </c>
      <c r="E49" s="45" t="s">
        <v>229</v>
      </c>
      <c r="F49" s="18">
        <f>VLOOKUP($B49,'[3]18 CR Data'!$A$6:$W$340,4,FALSE)</f>
        <v>43465</v>
      </c>
      <c r="G49" s="8">
        <f>VLOOKUP($B49,'[3]18 CR Data'!$A$6:$V$340,7,FALSE)</f>
        <v>25185</v>
      </c>
      <c r="H49" s="8">
        <f>VLOOKUP($B49,'[3]18 CR Data'!$A$6:$V$340,5,FALSE)</f>
        <v>21320</v>
      </c>
      <c r="I49" s="8">
        <f>VLOOKUP($B49,'[3]18 CR Data'!$A$6:$V$340,8,FALSE)</f>
        <v>12895</v>
      </c>
      <c r="J49" s="25">
        <v>1600</v>
      </c>
      <c r="K49" s="9">
        <f t="shared" si="0"/>
        <v>0.84653563629144335</v>
      </c>
      <c r="L49" s="10">
        <f t="shared" si="1"/>
        <v>0.6</v>
      </c>
    </row>
    <row r="50" spans="1:12" x14ac:dyDescent="0.25">
      <c r="A50" s="23" t="s">
        <v>1205</v>
      </c>
      <c r="B50" s="17" t="s">
        <v>380</v>
      </c>
      <c r="C50" s="17" t="s">
        <v>1456</v>
      </c>
      <c r="D50" s="45">
        <f>VLOOKUP($B50,'[3]18 CR Data'!$A$6:$V$340,6,FALSE)</f>
        <v>30</v>
      </c>
      <c r="E50" s="45" t="s">
        <v>381</v>
      </c>
      <c r="F50" s="18">
        <f>VLOOKUP($B50,'[3]18 CR Data'!$A$6:$W$340,4,FALSE)</f>
        <v>43465</v>
      </c>
      <c r="G50" s="8">
        <f>VLOOKUP($B50,'[3]18 CR Data'!$A$6:$V$340,7,FALSE)</f>
        <v>12036</v>
      </c>
      <c r="H50" s="8">
        <f>VLOOKUP($B50,'[3]18 CR Data'!$A$6:$V$340,5,FALSE)</f>
        <v>8342</v>
      </c>
      <c r="I50" s="8">
        <f>VLOOKUP($B50,'[3]18 CR Data'!$A$6:$V$340,8,FALSE)</f>
        <v>3734</v>
      </c>
      <c r="J50" s="25"/>
      <c r="K50" s="9">
        <f t="shared" si="0"/>
        <v>0.69308740445330674</v>
      </c>
      <c r="L50" s="10">
        <f t="shared" si="1"/>
        <v>0.45</v>
      </c>
    </row>
    <row r="51" spans="1:12" x14ac:dyDescent="0.25">
      <c r="A51" s="23" t="s">
        <v>1458</v>
      </c>
      <c r="B51" s="17" t="s">
        <v>678</v>
      </c>
      <c r="C51" s="17" t="s">
        <v>1456</v>
      </c>
      <c r="D51" s="45">
        <f>VLOOKUP($B51,'[3]18 CR Data'!$A$6:$V$340,6,FALSE)</f>
        <v>20</v>
      </c>
      <c r="E51" s="45" t="s">
        <v>679</v>
      </c>
      <c r="F51" s="18">
        <f>VLOOKUP($B51,'[3]18 CR Data'!$A$6:$W$340,4,FALSE)</f>
        <v>43465</v>
      </c>
      <c r="G51" s="8">
        <f>VLOOKUP($B51,'[3]18 CR Data'!$A$6:$V$340,7,FALSE)</f>
        <v>7300</v>
      </c>
      <c r="H51" s="8">
        <f>VLOOKUP($B51,'[3]18 CR Data'!$A$6:$V$340,5,FALSE)</f>
        <v>1624</v>
      </c>
      <c r="I51" s="8">
        <f>VLOOKUP($B51,'[3]18 CR Data'!$A$6:$V$340,8,FALSE)</f>
        <v>54</v>
      </c>
      <c r="J51" s="25">
        <v>1322</v>
      </c>
      <c r="K51" s="9">
        <f t="shared" si="0"/>
        <v>0.22246575342465755</v>
      </c>
      <c r="L51" s="10">
        <f t="shared" si="1"/>
        <v>0.03</v>
      </c>
    </row>
    <row r="52" spans="1:12" x14ac:dyDescent="0.25">
      <c r="A52" s="23" t="s">
        <v>1182</v>
      </c>
      <c r="B52" s="17" t="s">
        <v>332</v>
      </c>
      <c r="C52" s="17" t="s">
        <v>1456</v>
      </c>
      <c r="D52" s="45">
        <f>VLOOKUP($B52,'[3]18 CR Data'!$A$6:$V$340,6,FALSE)</f>
        <v>40</v>
      </c>
      <c r="E52" s="45" t="s">
        <v>333</v>
      </c>
      <c r="F52" s="18">
        <f>VLOOKUP($B52,'[3]18 CR Data'!$A$6:$W$340,4,FALSE)</f>
        <v>43465</v>
      </c>
      <c r="G52" s="8">
        <f>VLOOKUP($B52,'[3]18 CR Data'!$A$6:$V$340,7,FALSE)</f>
        <v>14600</v>
      </c>
      <c r="H52" s="8">
        <f>VLOOKUP($B52,'[3]18 CR Data'!$A$6:$V$340,5,FALSE)</f>
        <v>12155</v>
      </c>
      <c r="I52" s="8">
        <f>VLOOKUP($B52,'[3]18 CR Data'!$A$6:$V$340,8,FALSE)</f>
        <v>5960</v>
      </c>
      <c r="J52" s="25">
        <v>2573</v>
      </c>
      <c r="K52" s="9">
        <f t="shared" si="0"/>
        <v>0.83253424657534247</v>
      </c>
      <c r="L52" s="10">
        <f t="shared" si="1"/>
        <v>0.49</v>
      </c>
    </row>
    <row r="53" spans="1:12" x14ac:dyDescent="0.25">
      <c r="A53" s="23" t="s">
        <v>1300</v>
      </c>
      <c r="B53" s="17" t="s">
        <v>570</v>
      </c>
      <c r="C53" s="17" t="s">
        <v>1456</v>
      </c>
      <c r="D53" s="45">
        <f>VLOOKUP($B53,'[3]18 CR Data'!$A$6:$V$340,6,FALSE)</f>
        <v>40</v>
      </c>
      <c r="E53" s="45" t="s">
        <v>571</v>
      </c>
      <c r="F53" s="18">
        <f>VLOOKUP($B53,'[3]18 CR Data'!$A$6:$W$340,4,FALSE)</f>
        <v>43799</v>
      </c>
      <c r="G53" s="8">
        <f>VLOOKUP($B53,'[3]18 CR Data'!$A$6:$V$340,7,FALSE)</f>
        <v>14600</v>
      </c>
      <c r="H53" s="8">
        <f>VLOOKUP($B53,'[3]18 CR Data'!$A$6:$V$340,5,FALSE)</f>
        <v>3833</v>
      </c>
      <c r="I53" s="8">
        <f>VLOOKUP($B53,'[3]18 CR Data'!$A$6:$V$340,8,FALSE)</f>
        <v>615</v>
      </c>
      <c r="J53" s="25"/>
      <c r="K53" s="9">
        <f t="shared" si="0"/>
        <v>0.26253424657534247</v>
      </c>
      <c r="L53" s="10">
        <f t="shared" si="1"/>
        <v>0.16</v>
      </c>
    </row>
    <row r="54" spans="1:12" x14ac:dyDescent="0.25">
      <c r="A54" s="23" t="s">
        <v>1189</v>
      </c>
      <c r="B54" s="17" t="s">
        <v>346</v>
      </c>
      <c r="C54" s="17" t="s">
        <v>1456</v>
      </c>
      <c r="D54" s="45">
        <f>VLOOKUP($B54,'[3]18 CR Data'!$A$6:$V$340,6,FALSE)</f>
        <v>39</v>
      </c>
      <c r="E54" s="45" t="s">
        <v>347</v>
      </c>
      <c r="F54" s="18">
        <f>VLOOKUP($B54,'[3]18 CR Data'!$A$6:$W$340,4,FALSE)</f>
        <v>43465</v>
      </c>
      <c r="G54" s="8">
        <f>VLOOKUP($B54,'[3]18 CR Data'!$A$6:$V$340,7,FALSE)</f>
        <v>14235</v>
      </c>
      <c r="H54" s="8">
        <f>VLOOKUP($B54,'[3]18 CR Data'!$A$6:$V$340,5,FALSE)</f>
        <v>12625</v>
      </c>
      <c r="I54" s="8">
        <f>VLOOKUP($B54,'[3]18 CR Data'!$A$6:$V$340,8,FALSE)</f>
        <v>8517</v>
      </c>
      <c r="J54" s="25"/>
      <c r="K54" s="9">
        <f t="shared" si="0"/>
        <v>0.88689848963821571</v>
      </c>
      <c r="L54" s="10">
        <f t="shared" si="1"/>
        <v>0.67</v>
      </c>
    </row>
    <row r="55" spans="1:12" x14ac:dyDescent="0.25">
      <c r="A55" s="23" t="s">
        <v>1183</v>
      </c>
      <c r="B55" s="17" t="s">
        <v>334</v>
      </c>
      <c r="C55" s="17" t="s">
        <v>1456</v>
      </c>
      <c r="D55" s="45">
        <f>VLOOKUP($B55,'[3]18 CR Data'!$A$6:$V$340,6,FALSE)</f>
        <v>45</v>
      </c>
      <c r="E55" s="45" t="s">
        <v>335</v>
      </c>
      <c r="F55" s="18">
        <f>VLOOKUP($B55,'[3]18 CR Data'!$A$6:$W$340,4,FALSE)</f>
        <v>43465</v>
      </c>
      <c r="G55" s="8">
        <f>VLOOKUP($B55,'[3]18 CR Data'!$A$6:$V$340,7,FALSE)</f>
        <v>16425</v>
      </c>
      <c r="H55" s="8">
        <f>VLOOKUP($B55,'[3]18 CR Data'!$A$6:$V$340,5,FALSE)</f>
        <v>13544</v>
      </c>
      <c r="I55" s="8">
        <f>VLOOKUP($B55,'[3]18 CR Data'!$A$6:$V$340,8,FALSE)</f>
        <v>9051</v>
      </c>
      <c r="J55" s="25">
        <v>692</v>
      </c>
      <c r="K55" s="9">
        <f t="shared" si="0"/>
        <v>0.8245966514459665</v>
      </c>
      <c r="L55" s="10">
        <f t="shared" si="1"/>
        <v>0.67</v>
      </c>
    </row>
    <row r="56" spans="1:12" x14ac:dyDescent="0.25">
      <c r="A56" s="23" t="s">
        <v>1396</v>
      </c>
      <c r="B56" s="17" t="s">
        <v>1354</v>
      </c>
      <c r="C56" s="17" t="s">
        <v>1456</v>
      </c>
      <c r="D56" s="45">
        <v>88</v>
      </c>
      <c r="E56" s="45" t="s">
        <v>1355</v>
      </c>
      <c r="F56" s="18">
        <v>43465</v>
      </c>
      <c r="G56" s="8">
        <v>32120</v>
      </c>
      <c r="H56" s="8">
        <v>30303</v>
      </c>
      <c r="I56" s="8">
        <v>29238</v>
      </c>
      <c r="J56" s="25"/>
      <c r="K56" s="9">
        <f t="shared" si="0"/>
        <v>0.94343088418430887</v>
      </c>
      <c r="L56" s="10">
        <f t="shared" si="1"/>
        <v>0.96</v>
      </c>
    </row>
    <row r="57" spans="1:12" x14ac:dyDescent="0.25">
      <c r="A57" s="23" t="s">
        <v>1129</v>
      </c>
      <c r="B57" s="17" t="s">
        <v>218</v>
      </c>
      <c r="C57" s="17" t="s">
        <v>1456</v>
      </c>
      <c r="D57" s="45">
        <f>VLOOKUP($B57,'[3]18 CR Data'!$A$6:$V$340,6,FALSE)</f>
        <v>34</v>
      </c>
      <c r="E57" s="45" t="s">
        <v>219</v>
      </c>
      <c r="F57" s="18">
        <f>VLOOKUP($B57,'[3]18 CR Data'!$A$6:$W$340,4,FALSE)</f>
        <v>43465</v>
      </c>
      <c r="G57" s="8">
        <f>VLOOKUP($B57,'[3]18 CR Data'!$A$6:$V$340,7,FALSE)</f>
        <v>12410</v>
      </c>
      <c r="H57" s="8">
        <f>VLOOKUP($B57,'[3]18 CR Data'!$A$6:$V$340,5,FALSE)</f>
        <v>10318</v>
      </c>
      <c r="I57" s="8">
        <f>VLOOKUP($B57,'[3]18 CR Data'!$A$6:$V$340,8,FALSE)</f>
        <v>3241</v>
      </c>
      <c r="J57" s="25">
        <v>945</v>
      </c>
      <c r="K57" s="9">
        <f t="shared" si="0"/>
        <v>0.83142626913779205</v>
      </c>
      <c r="L57" s="10">
        <f t="shared" si="1"/>
        <v>0.31</v>
      </c>
    </row>
    <row r="58" spans="1:12" x14ac:dyDescent="0.25">
      <c r="A58" s="23" t="s">
        <v>1257</v>
      </c>
      <c r="B58" s="17" t="s">
        <v>484</v>
      </c>
      <c r="C58" s="17" t="s">
        <v>1456</v>
      </c>
      <c r="D58" s="45">
        <f>VLOOKUP($B58,'[3]18 CR Data'!$A$6:$V$340,6,FALSE)</f>
        <v>42</v>
      </c>
      <c r="E58" s="45" t="s">
        <v>485</v>
      </c>
      <c r="F58" s="18">
        <f>VLOOKUP($B58,'[3]18 CR Data'!$A$6:$W$340,4,FALSE)</f>
        <v>43465</v>
      </c>
      <c r="G58" s="8">
        <f>VLOOKUP($B58,'[3]18 CR Data'!$A$6:$V$340,7,FALSE)</f>
        <v>15330</v>
      </c>
      <c r="H58" s="8">
        <f>VLOOKUP($B58,'[3]18 CR Data'!$A$6:$V$340,5,FALSE)</f>
        <v>13935</v>
      </c>
      <c r="I58" s="8">
        <f>VLOOKUP($B58,'[3]18 CR Data'!$A$6:$V$340,8,FALSE)</f>
        <v>5569</v>
      </c>
      <c r="J58" s="25"/>
      <c r="K58" s="9">
        <f t="shared" si="0"/>
        <v>0.90900195694716246</v>
      </c>
      <c r="L58" s="10">
        <f t="shared" si="1"/>
        <v>0.4</v>
      </c>
    </row>
    <row r="59" spans="1:12" x14ac:dyDescent="0.25">
      <c r="A59" s="23" t="s">
        <v>1307</v>
      </c>
      <c r="B59" s="17" t="s">
        <v>584</v>
      </c>
      <c r="C59" s="17" t="s">
        <v>1456</v>
      </c>
      <c r="D59" s="45">
        <f>VLOOKUP($B59,'[3]18 CR Data'!$A$6:$V$340,6,FALSE)</f>
        <v>36</v>
      </c>
      <c r="E59" s="45" t="s">
        <v>585</v>
      </c>
      <c r="F59" s="18">
        <f>VLOOKUP($B59,'[3]18 CR Data'!$A$6:$W$340,4,FALSE)</f>
        <v>43465</v>
      </c>
      <c r="G59" s="8">
        <f>VLOOKUP($B59,'[3]18 CR Data'!$A$6:$V$340,7,FALSE)</f>
        <v>13140</v>
      </c>
      <c r="H59" s="8">
        <f>VLOOKUP($B59,'[3]18 CR Data'!$A$6:$V$340,5,FALSE)</f>
        <v>12388</v>
      </c>
      <c r="I59" s="8">
        <f>VLOOKUP($B59,'[3]18 CR Data'!$A$6:$V$340,8,FALSE)</f>
        <v>9400</v>
      </c>
      <c r="J59" s="25"/>
      <c r="K59" s="9">
        <f t="shared" si="0"/>
        <v>0.9427701674277017</v>
      </c>
      <c r="L59" s="10">
        <f t="shared" si="1"/>
        <v>0.76</v>
      </c>
    </row>
    <row r="60" spans="1:12" x14ac:dyDescent="0.25">
      <c r="A60" s="23" t="s">
        <v>1095</v>
      </c>
      <c r="B60" s="17" t="s">
        <v>145</v>
      </c>
      <c r="C60" s="17" t="s">
        <v>1456</v>
      </c>
      <c r="D60" s="45">
        <f>VLOOKUP($B60,'[3]18 CR Data'!$A$6:$V$340,6,FALSE)</f>
        <v>250</v>
      </c>
      <c r="E60" s="45" t="s">
        <v>146</v>
      </c>
      <c r="F60" s="18">
        <f>VLOOKUP($B60,'[3]18 CR Data'!$A$6:$W$340,4,FALSE)</f>
        <v>43465</v>
      </c>
      <c r="G60" s="8">
        <f>VLOOKUP($B60,'[3]18 CR Data'!$A$6:$V$340,7,FALSE)</f>
        <v>91250</v>
      </c>
      <c r="H60" s="8">
        <f>VLOOKUP($B60,'[3]18 CR Data'!$A$6:$V$340,5,FALSE)</f>
        <v>64182</v>
      </c>
      <c r="I60" s="8">
        <f>VLOOKUP($B60,'[3]18 CR Data'!$A$6:$V$340,8,FALSE)</f>
        <v>47914</v>
      </c>
      <c r="J60" s="25">
        <v>2424</v>
      </c>
      <c r="K60" s="9">
        <f t="shared" si="0"/>
        <v>0.70336438356164388</v>
      </c>
      <c r="L60" s="10">
        <f t="shared" si="1"/>
        <v>0.75</v>
      </c>
    </row>
    <row r="61" spans="1:12" x14ac:dyDescent="0.25">
      <c r="A61" s="23" t="s">
        <v>1103</v>
      </c>
      <c r="B61" s="17" t="s">
        <v>165</v>
      </c>
      <c r="C61" s="17" t="s">
        <v>1456</v>
      </c>
      <c r="D61" s="45">
        <f>VLOOKUP($B61,'[3]18 CR Data'!$A$6:$V$340,6,FALSE)</f>
        <v>120</v>
      </c>
      <c r="E61" s="45" t="s">
        <v>166</v>
      </c>
      <c r="F61" s="18">
        <f>VLOOKUP($B61,'[3]18 CR Data'!$A$6:$W$340,4,FALSE)</f>
        <v>43465</v>
      </c>
      <c r="G61" s="8">
        <f>VLOOKUP($B61,'[3]18 CR Data'!$A$6:$V$340,7,FALSE)</f>
        <v>43800</v>
      </c>
      <c r="H61" s="8">
        <f>VLOOKUP($B61,'[3]18 CR Data'!$A$6:$V$340,5,FALSE)</f>
        <v>32670</v>
      </c>
      <c r="I61" s="8">
        <f>VLOOKUP($B61,'[3]18 CR Data'!$A$6:$V$340,8,FALSE)</f>
        <v>24529</v>
      </c>
      <c r="J61" s="25">
        <v>1407</v>
      </c>
      <c r="K61" s="9">
        <f t="shared" si="0"/>
        <v>0.74589041095890407</v>
      </c>
      <c r="L61" s="10">
        <f t="shared" si="1"/>
        <v>0.75</v>
      </c>
    </row>
    <row r="62" spans="1:12" x14ac:dyDescent="0.25">
      <c r="A62" s="23" t="s">
        <v>1272</v>
      </c>
      <c r="B62" s="17" t="s">
        <v>514</v>
      </c>
      <c r="C62" s="17" t="s">
        <v>1456</v>
      </c>
      <c r="D62" s="45">
        <f>VLOOKUP($B62,'[3]18 CR Data'!$A$6:$V$340,6,FALSE)</f>
        <v>74</v>
      </c>
      <c r="E62" s="45" t="s">
        <v>515</v>
      </c>
      <c r="F62" s="18">
        <f>VLOOKUP($B62,'[3]18 CR Data'!$A$6:$W$340,4,FALSE)</f>
        <v>43465</v>
      </c>
      <c r="G62" s="8">
        <f>VLOOKUP($B62,'[3]18 CR Data'!$A$6:$V$340,7,FALSE)</f>
        <v>27010</v>
      </c>
      <c r="H62" s="8">
        <f>VLOOKUP($B62,'[3]18 CR Data'!$A$6:$V$340,5,FALSE)</f>
        <v>25033</v>
      </c>
      <c r="I62" s="8">
        <f>VLOOKUP($B62,'[3]18 CR Data'!$A$6:$V$340,8,FALSE)</f>
        <v>7067</v>
      </c>
      <c r="J62" s="25">
        <v>8621</v>
      </c>
      <c r="K62" s="9">
        <f t="shared" si="0"/>
        <v>0.92680488707885966</v>
      </c>
      <c r="L62" s="10">
        <f t="shared" si="1"/>
        <v>0.28000000000000003</v>
      </c>
    </row>
    <row r="63" spans="1:12" x14ac:dyDescent="0.25">
      <c r="A63" s="23" t="s">
        <v>1209</v>
      </c>
      <c r="B63" s="17" t="s">
        <v>388</v>
      </c>
      <c r="C63" s="17" t="s">
        <v>1456</v>
      </c>
      <c r="D63" s="45">
        <f>VLOOKUP($B63,'[3]18 CR Data'!$A$6:$V$340,6,FALSE)</f>
        <v>77</v>
      </c>
      <c r="E63" s="45" t="s">
        <v>389</v>
      </c>
      <c r="F63" s="18">
        <f>VLOOKUP($B63,'[3]18 CR Data'!$A$6:$W$340,4,FALSE)</f>
        <v>43465</v>
      </c>
      <c r="G63" s="8">
        <f>VLOOKUP($B63,'[3]18 CR Data'!$A$6:$V$340,7,FALSE)</f>
        <v>28105</v>
      </c>
      <c r="H63" s="8">
        <f>VLOOKUP($B63,'[3]18 CR Data'!$A$6:$V$340,5,FALSE)</f>
        <v>24291</v>
      </c>
      <c r="I63" s="8">
        <f>VLOOKUP($B63,'[3]18 CR Data'!$A$6:$V$340,8,FALSE)</f>
        <v>15866</v>
      </c>
      <c r="J63" s="25">
        <v>4253</v>
      </c>
      <c r="K63" s="9">
        <f t="shared" si="0"/>
        <v>0.86429460950008896</v>
      </c>
      <c r="L63" s="10">
        <f t="shared" si="1"/>
        <v>0.65</v>
      </c>
    </row>
    <row r="64" spans="1:12" x14ac:dyDescent="0.25">
      <c r="A64" s="23" t="s">
        <v>1208</v>
      </c>
      <c r="B64" s="17" t="s">
        <v>386</v>
      </c>
      <c r="C64" s="17" t="s">
        <v>1456</v>
      </c>
      <c r="D64" s="45">
        <f>VLOOKUP($B64,'[3]18 CR Data'!$A$6:$V$340,6,FALSE)</f>
        <v>72</v>
      </c>
      <c r="E64" s="45" t="s">
        <v>387</v>
      </c>
      <c r="F64" s="18">
        <f>VLOOKUP($B64,'[3]18 CR Data'!$A$6:$W$340,4,FALSE)</f>
        <v>43465</v>
      </c>
      <c r="G64" s="8">
        <f>VLOOKUP($B64,'[3]18 CR Data'!$A$6:$V$340,7,FALSE)</f>
        <v>26280</v>
      </c>
      <c r="H64" s="8">
        <f>VLOOKUP($B64,'[3]18 CR Data'!$A$6:$V$340,5,FALSE)</f>
        <v>22812</v>
      </c>
      <c r="I64" s="8">
        <f>VLOOKUP($B64,'[3]18 CR Data'!$A$6:$V$340,8,FALSE)</f>
        <v>14383</v>
      </c>
      <c r="J64" s="25">
        <v>1711</v>
      </c>
      <c r="K64" s="9">
        <f t="shared" si="0"/>
        <v>0.86803652968036527</v>
      </c>
      <c r="L64" s="10">
        <f t="shared" si="1"/>
        <v>0.63</v>
      </c>
    </row>
    <row r="65" spans="1:12" x14ac:dyDescent="0.25">
      <c r="A65" s="23" t="s">
        <v>1076</v>
      </c>
      <c r="B65" s="17" t="s">
        <v>105</v>
      </c>
      <c r="C65" s="17" t="s">
        <v>1456</v>
      </c>
      <c r="D65" s="45">
        <f>VLOOKUP($B65,'[3]18 CR Data'!$A$6:$V$340,6,FALSE)</f>
        <v>119</v>
      </c>
      <c r="E65" s="45" t="s">
        <v>106</v>
      </c>
      <c r="F65" s="18">
        <f>VLOOKUP($B65,'[3]18 CR Data'!$A$6:$W$340,4,FALSE)</f>
        <v>43465</v>
      </c>
      <c r="G65" s="8">
        <f>VLOOKUP($B65,'[3]18 CR Data'!$A$6:$V$340,7,FALSE)</f>
        <v>43435</v>
      </c>
      <c r="H65" s="8">
        <f>VLOOKUP($B65,'[3]18 CR Data'!$A$6:$V$340,5,FALSE)</f>
        <v>39317</v>
      </c>
      <c r="I65" s="8">
        <f>VLOOKUP($B65,'[3]18 CR Data'!$A$6:$V$340,8,FALSE)</f>
        <v>28604</v>
      </c>
      <c r="J65" s="25">
        <v>3648</v>
      </c>
      <c r="K65" s="9">
        <f t="shared" si="0"/>
        <v>0.90519166570737886</v>
      </c>
      <c r="L65" s="10">
        <f t="shared" si="1"/>
        <v>0.73</v>
      </c>
    </row>
    <row r="66" spans="1:12" x14ac:dyDescent="0.25">
      <c r="A66" s="23" t="s">
        <v>1075</v>
      </c>
      <c r="B66" s="17" t="s">
        <v>103</v>
      </c>
      <c r="C66" s="17" t="s">
        <v>1456</v>
      </c>
      <c r="D66" s="45">
        <f>VLOOKUP($B66,'[3]18 CR Data'!$A$6:$V$340,6,FALSE)</f>
        <v>73</v>
      </c>
      <c r="E66" s="45" t="s">
        <v>104</v>
      </c>
      <c r="F66" s="18">
        <f>VLOOKUP($B66,'[3]18 CR Data'!$A$6:$W$340,4,FALSE)</f>
        <v>43465</v>
      </c>
      <c r="G66" s="8">
        <f>VLOOKUP($B66,'[3]18 CR Data'!$A$6:$V$340,7,FALSE)</f>
        <v>26645</v>
      </c>
      <c r="H66" s="8">
        <f>VLOOKUP($B66,'[3]18 CR Data'!$A$6:$V$340,5,FALSE)</f>
        <v>21589</v>
      </c>
      <c r="I66" s="8">
        <f>VLOOKUP($B66,'[3]18 CR Data'!$A$6:$V$340,8,FALSE)</f>
        <v>14704</v>
      </c>
      <c r="J66" s="25">
        <v>3215</v>
      </c>
      <c r="K66" s="9">
        <f t="shared" si="0"/>
        <v>0.81024582473259521</v>
      </c>
      <c r="L66" s="10">
        <f t="shared" si="1"/>
        <v>0.68</v>
      </c>
    </row>
    <row r="67" spans="1:12" x14ac:dyDescent="0.25">
      <c r="A67" s="23" t="s">
        <v>1220</v>
      </c>
      <c r="B67" s="17" t="s">
        <v>412</v>
      </c>
      <c r="C67" s="17" t="s">
        <v>1456</v>
      </c>
      <c r="D67" s="45">
        <f>VLOOKUP($B67,'[3]18 CR Data'!$A$6:$V$340,6,FALSE)</f>
        <v>61</v>
      </c>
      <c r="E67" s="45" t="s">
        <v>413</v>
      </c>
      <c r="F67" s="18">
        <f>VLOOKUP($B67,'[3]18 CR Data'!$A$6:$W$340,4,FALSE)</f>
        <v>43465</v>
      </c>
      <c r="G67" s="8">
        <f>VLOOKUP($B67,'[3]18 CR Data'!$A$6:$V$340,7,FALSE)</f>
        <v>22265</v>
      </c>
      <c r="H67" s="8">
        <f>VLOOKUP($B67,'[3]18 CR Data'!$A$6:$V$340,5,FALSE)</f>
        <v>18262</v>
      </c>
      <c r="I67" s="8">
        <f>VLOOKUP($B67,'[3]18 CR Data'!$A$6:$V$340,8,FALSE)</f>
        <v>13408</v>
      </c>
      <c r="J67" s="25">
        <v>1975</v>
      </c>
      <c r="K67" s="9">
        <f t="shared" si="0"/>
        <v>0.82021109364473388</v>
      </c>
      <c r="L67" s="10">
        <f t="shared" si="1"/>
        <v>0.73</v>
      </c>
    </row>
    <row r="68" spans="1:12" x14ac:dyDescent="0.25">
      <c r="A68" s="23" t="s">
        <v>1196</v>
      </c>
      <c r="B68" s="17" t="s">
        <v>362</v>
      </c>
      <c r="C68" s="17" t="s">
        <v>1456</v>
      </c>
      <c r="D68" s="45">
        <f>VLOOKUP($B68,'[3]18 CR Data'!$A$6:$V$340,6,FALSE)</f>
        <v>62</v>
      </c>
      <c r="E68" s="45" t="s">
        <v>363</v>
      </c>
      <c r="F68" s="18">
        <f>VLOOKUP($B68,'[3]18 CR Data'!$A$6:$W$340,4,FALSE)</f>
        <v>43465</v>
      </c>
      <c r="G68" s="8">
        <f>VLOOKUP($B68,'[3]18 CR Data'!$A$6:$V$340,7,FALSE)</f>
        <v>22630</v>
      </c>
      <c r="H68" s="8">
        <f>VLOOKUP($B68,'[3]18 CR Data'!$A$6:$V$340,5,FALSE)</f>
        <v>20337</v>
      </c>
      <c r="I68" s="8">
        <f>VLOOKUP($B68,'[3]18 CR Data'!$A$6:$V$340,8,FALSE)</f>
        <v>14041</v>
      </c>
      <c r="J68" s="25">
        <v>1248</v>
      </c>
      <c r="K68" s="9">
        <f t="shared" si="0"/>
        <v>0.89867432611577547</v>
      </c>
      <c r="L68" s="10">
        <f t="shared" si="1"/>
        <v>0.69</v>
      </c>
    </row>
    <row r="69" spans="1:12" x14ac:dyDescent="0.25">
      <c r="A69" s="23" t="s">
        <v>1253</v>
      </c>
      <c r="B69" s="17" t="s">
        <v>476</v>
      </c>
      <c r="C69" s="17" t="s">
        <v>1456</v>
      </c>
      <c r="D69" s="45">
        <f>VLOOKUP($B69,'[3]18 CR Data'!$A$6:$V$340,6,FALSE)</f>
        <v>44</v>
      </c>
      <c r="E69" s="45" t="s">
        <v>477</v>
      </c>
      <c r="F69" s="18">
        <f>VLOOKUP($B69,'[3]18 CR Data'!$A$6:$W$340,4,FALSE)</f>
        <v>43465</v>
      </c>
      <c r="G69" s="8">
        <f>VLOOKUP($B69,'[3]18 CR Data'!$A$6:$V$340,7,FALSE)</f>
        <v>16060</v>
      </c>
      <c r="H69" s="8">
        <f>VLOOKUP($B69,'[3]18 CR Data'!$A$6:$V$340,5,FALSE)</f>
        <v>13870</v>
      </c>
      <c r="I69" s="8">
        <f>VLOOKUP($B69,'[3]18 CR Data'!$A$6:$V$340,8,FALSE)</f>
        <v>12147</v>
      </c>
      <c r="J69" s="25"/>
      <c r="K69" s="9">
        <f t="shared" si="0"/>
        <v>0.86363636363636365</v>
      </c>
      <c r="L69" s="10">
        <f t="shared" si="1"/>
        <v>0.88</v>
      </c>
    </row>
    <row r="70" spans="1:12" x14ac:dyDescent="0.25">
      <c r="A70" s="24" t="s">
        <v>1459</v>
      </c>
      <c r="B70" s="17" t="s">
        <v>683</v>
      </c>
      <c r="C70" s="17" t="s">
        <v>1456</v>
      </c>
      <c r="D70" s="45">
        <f>VLOOKUP($B70,'[3]18 CR Data'!$A$6:$V$340,6,FALSE)</f>
        <v>45</v>
      </c>
      <c r="E70" s="45" t="s">
        <v>632</v>
      </c>
      <c r="F70" s="18">
        <f>VLOOKUP($B70,'[3]18 CR Data'!$A$6:$W$340,4,FALSE)</f>
        <v>43465</v>
      </c>
      <c r="G70" s="8">
        <f>VLOOKUP($B70,'[3]18 CR Data'!$A$6:$V$340,7,FALSE)</f>
        <v>16425</v>
      </c>
      <c r="H70" s="8">
        <f>VLOOKUP($B70,'[3]18 CR Data'!$A$6:$V$340,5,FALSE)</f>
        <v>13688</v>
      </c>
      <c r="I70" s="8">
        <f>VLOOKUP($B70,'[3]18 CR Data'!$A$6:$V$340,8,FALSE)</f>
        <v>5733</v>
      </c>
      <c r="J70" s="25">
        <v>1212</v>
      </c>
      <c r="K70" s="9">
        <f t="shared" si="0"/>
        <v>0.83336377473363776</v>
      </c>
      <c r="L70" s="10">
        <f t="shared" si="1"/>
        <v>0.42</v>
      </c>
    </row>
    <row r="71" spans="1:12" x14ac:dyDescent="0.25">
      <c r="A71" s="23" t="s">
        <v>1245</v>
      </c>
      <c r="B71" s="17" t="s">
        <v>460</v>
      </c>
      <c r="C71" s="17" t="s">
        <v>1456</v>
      </c>
      <c r="D71" s="45">
        <f>VLOOKUP($B71,'[3]18 CR Data'!$A$6:$V$340,6,FALSE)</f>
        <v>39</v>
      </c>
      <c r="E71" s="45" t="s">
        <v>461</v>
      </c>
      <c r="F71" s="18">
        <f>VLOOKUP($B71,'[3]18 CR Data'!$A$6:$W$340,4,FALSE)</f>
        <v>43465</v>
      </c>
      <c r="G71" s="8">
        <f>VLOOKUP($B71,'[3]18 CR Data'!$A$6:$V$340,7,FALSE)</f>
        <v>14235</v>
      </c>
      <c r="H71" s="8">
        <f>VLOOKUP($B71,'[3]18 CR Data'!$A$6:$V$340,5,FALSE)</f>
        <v>10781</v>
      </c>
      <c r="I71" s="8">
        <f>VLOOKUP($B71,'[3]18 CR Data'!$A$6:$V$340,8,FALSE)</f>
        <v>5358</v>
      </c>
      <c r="J71" s="25"/>
      <c r="K71" s="9">
        <f t="shared" si="0"/>
        <v>0.75735862311204782</v>
      </c>
      <c r="L71" s="10">
        <f t="shared" si="1"/>
        <v>0.5</v>
      </c>
    </row>
    <row r="72" spans="1:12" x14ac:dyDescent="0.25">
      <c r="A72" s="24" t="s">
        <v>1460</v>
      </c>
      <c r="B72" s="17" t="s">
        <v>1461</v>
      </c>
      <c r="C72" s="17" t="s">
        <v>1456</v>
      </c>
      <c r="D72" s="45">
        <v>102</v>
      </c>
      <c r="E72" s="45" t="s">
        <v>1462</v>
      </c>
      <c r="F72" s="18">
        <v>43465</v>
      </c>
      <c r="G72" s="8">
        <v>37230</v>
      </c>
      <c r="H72" s="8">
        <v>34189</v>
      </c>
      <c r="I72" s="8">
        <v>32496</v>
      </c>
      <c r="J72" s="25">
        <v>692</v>
      </c>
      <c r="K72" s="9">
        <f t="shared" si="0"/>
        <v>0.9183185603008327</v>
      </c>
      <c r="L72" s="10">
        <f t="shared" si="1"/>
        <v>0.95</v>
      </c>
    </row>
    <row r="73" spans="1:12" x14ac:dyDescent="0.25">
      <c r="A73" s="24" t="s">
        <v>1399</v>
      </c>
      <c r="B73" s="17" t="s">
        <v>697</v>
      </c>
      <c r="C73" s="17" t="s">
        <v>1456</v>
      </c>
      <c r="D73" s="45">
        <f>VLOOKUP($B73,'[3]18 CR Data'!$A$6:$V$340,6,FALSE)</f>
        <v>50</v>
      </c>
      <c r="E73" s="45" t="s">
        <v>651</v>
      </c>
      <c r="F73" s="18">
        <f>VLOOKUP($B73,'[3]18 CR Data'!$A$6:$W$340,4,FALSE)</f>
        <v>43465</v>
      </c>
      <c r="G73" s="8">
        <f>VLOOKUP($B73,'[3]18 CR Data'!$A$6:$V$340,7,FALSE)</f>
        <v>18250</v>
      </c>
      <c r="H73" s="8">
        <f>VLOOKUP($B73,'[3]18 CR Data'!$A$6:$V$340,5,FALSE)</f>
        <v>16500</v>
      </c>
      <c r="I73" s="8">
        <f>VLOOKUP($B73,'[3]18 CR Data'!$A$6:$V$340,8,FALSE)</f>
        <v>14578</v>
      </c>
      <c r="J73" s="25">
        <v>1420</v>
      </c>
      <c r="K73" s="9">
        <f t="shared" si="0"/>
        <v>0.90410958904109584</v>
      </c>
      <c r="L73" s="10">
        <f t="shared" si="1"/>
        <v>0.88</v>
      </c>
    </row>
    <row r="74" spans="1:12" x14ac:dyDescent="0.25">
      <c r="A74" s="23" t="s">
        <v>1168</v>
      </c>
      <c r="B74" s="17" t="s">
        <v>304</v>
      </c>
      <c r="C74" s="17" t="s">
        <v>1456</v>
      </c>
      <c r="D74" s="45">
        <f>VLOOKUP($B74,'[3]18 CR Data'!$A$6:$V$340,6,FALSE)</f>
        <v>45</v>
      </c>
      <c r="E74" s="45" t="s">
        <v>305</v>
      </c>
      <c r="F74" s="18">
        <f>VLOOKUP($B74,'[3]18 CR Data'!$A$6:$W$340,4,FALSE)</f>
        <v>43465</v>
      </c>
      <c r="G74" s="8">
        <f>VLOOKUP($B74,'[3]18 CR Data'!$A$6:$V$340,7,FALSE)</f>
        <v>16425</v>
      </c>
      <c r="H74" s="8">
        <f>VLOOKUP($B74,'[3]18 CR Data'!$A$6:$V$340,5,FALSE)</f>
        <v>12107</v>
      </c>
      <c r="I74" s="8">
        <f>VLOOKUP($B74,'[3]18 CR Data'!$A$6:$V$340,8,FALSE)</f>
        <v>7866</v>
      </c>
      <c r="J74" s="25">
        <v>1005</v>
      </c>
      <c r="K74" s="9">
        <f t="shared" si="0"/>
        <v>0.73710806697108067</v>
      </c>
      <c r="L74" s="10">
        <f t="shared" si="1"/>
        <v>0.65</v>
      </c>
    </row>
    <row r="75" spans="1:12" x14ac:dyDescent="0.25">
      <c r="A75" s="23" t="s">
        <v>1086</v>
      </c>
      <c r="B75" s="17" t="s">
        <v>125</v>
      </c>
      <c r="C75" s="17" t="s">
        <v>1456</v>
      </c>
      <c r="D75" s="45">
        <f>VLOOKUP($B75,'[3]18 CR Data'!$A$6:$V$340,6,FALSE)</f>
        <v>60</v>
      </c>
      <c r="E75" s="45" t="s">
        <v>126</v>
      </c>
      <c r="F75" s="18">
        <f>VLOOKUP($B75,'[3]18 CR Data'!$A$6:$W$340,4,FALSE)</f>
        <v>43465</v>
      </c>
      <c r="G75" s="8">
        <f>VLOOKUP($B75,'[3]18 CR Data'!$A$6:$V$340,7,FALSE)</f>
        <v>21900</v>
      </c>
      <c r="H75" s="8">
        <f>VLOOKUP($B75,'[3]18 CR Data'!$A$6:$V$340,5,FALSE)</f>
        <v>16560</v>
      </c>
      <c r="I75" s="8">
        <f>VLOOKUP($B75,'[3]18 CR Data'!$A$6:$V$340,8,FALSE)</f>
        <v>3415</v>
      </c>
      <c r="J75" s="25">
        <v>2435</v>
      </c>
      <c r="K75" s="9">
        <f t="shared" si="0"/>
        <v>0.75616438356164384</v>
      </c>
      <c r="L75" s="10">
        <f t="shared" si="1"/>
        <v>0.21</v>
      </c>
    </row>
    <row r="76" spans="1:12" x14ac:dyDescent="0.25">
      <c r="A76" s="23" t="s">
        <v>1155</v>
      </c>
      <c r="B76" s="17" t="s">
        <v>278</v>
      </c>
      <c r="C76" s="17" t="s">
        <v>1456</v>
      </c>
      <c r="D76" s="45">
        <f>VLOOKUP($B76,'[3]18 CR Data'!$A$6:$V$340,6,FALSE)</f>
        <v>35</v>
      </c>
      <c r="E76" s="45" t="s">
        <v>279</v>
      </c>
      <c r="F76" s="18">
        <f>VLOOKUP($B76,'[3]18 CR Data'!$A$6:$W$340,4,FALSE)</f>
        <v>43465</v>
      </c>
      <c r="G76" s="8">
        <f>VLOOKUP($B76,'[3]18 CR Data'!$A$6:$V$340,7,FALSE)</f>
        <v>13861</v>
      </c>
      <c r="H76" s="8">
        <f>VLOOKUP($B76,'[3]18 CR Data'!$A$6:$V$340,5,FALSE)</f>
        <v>10019</v>
      </c>
      <c r="I76" s="8">
        <f>VLOOKUP($B76,'[3]18 CR Data'!$A$6:$V$340,8,FALSE)</f>
        <v>4597</v>
      </c>
      <c r="J76" s="25">
        <v>473</v>
      </c>
      <c r="K76" s="9">
        <f t="shared" si="0"/>
        <v>0.72281942139816757</v>
      </c>
      <c r="L76" s="10">
        <f t="shared" si="1"/>
        <v>0.46</v>
      </c>
    </row>
    <row r="77" spans="1:12" x14ac:dyDescent="0.25">
      <c r="A77" s="23" t="s">
        <v>1463</v>
      </c>
      <c r="B77" s="17" t="s">
        <v>1484</v>
      </c>
      <c r="C77" s="17" t="s">
        <v>1456</v>
      </c>
      <c r="D77" s="45">
        <v>60</v>
      </c>
      <c r="E77" s="45" t="s">
        <v>1464</v>
      </c>
      <c r="F77" s="18">
        <v>43465</v>
      </c>
      <c r="G77" s="8">
        <v>21900</v>
      </c>
      <c r="H77" s="8">
        <v>21392</v>
      </c>
      <c r="I77" s="8">
        <v>20555</v>
      </c>
      <c r="J77" s="25">
        <v>408</v>
      </c>
      <c r="K77" s="9">
        <f t="shared" si="0"/>
        <v>0.97680365296803651</v>
      </c>
      <c r="L77" s="10">
        <f t="shared" si="1"/>
        <v>0.96</v>
      </c>
    </row>
    <row r="78" spans="1:12" x14ac:dyDescent="0.25">
      <c r="A78" s="23" t="s">
        <v>1180</v>
      </c>
      <c r="B78" s="17" t="s">
        <v>328</v>
      </c>
      <c r="C78" s="17" t="s">
        <v>1456</v>
      </c>
      <c r="D78" s="45">
        <f>VLOOKUP($B78,'[3]18 CR Data'!$A$6:$V$340,6,FALSE)</f>
        <v>60</v>
      </c>
      <c r="E78" s="45" t="s">
        <v>329</v>
      </c>
      <c r="F78" s="18">
        <f>VLOOKUP($B78,'[3]18 CR Data'!$A$6:$W$340,4,FALSE)</f>
        <v>43465</v>
      </c>
      <c r="G78" s="8">
        <f>VLOOKUP($B78,'[3]18 CR Data'!$A$6:$V$340,7,FALSE)</f>
        <v>21900</v>
      </c>
      <c r="H78" s="8">
        <f>VLOOKUP($B78,'[3]18 CR Data'!$A$6:$V$340,5,FALSE)</f>
        <v>16200</v>
      </c>
      <c r="I78" s="8">
        <f>VLOOKUP($B78,'[3]18 CR Data'!$A$6:$V$340,8,FALSE)</f>
        <v>9812</v>
      </c>
      <c r="J78" s="25">
        <v>2137</v>
      </c>
      <c r="K78" s="9">
        <f t="shared" si="0"/>
        <v>0.73972602739726023</v>
      </c>
      <c r="L78" s="10">
        <f t="shared" si="1"/>
        <v>0.61</v>
      </c>
    </row>
    <row r="79" spans="1:12" x14ac:dyDescent="0.25">
      <c r="A79" s="23" t="s">
        <v>1242</v>
      </c>
      <c r="B79" s="17" t="s">
        <v>454</v>
      </c>
      <c r="C79" s="17" t="s">
        <v>1456</v>
      </c>
      <c r="D79" s="45">
        <f>VLOOKUP($B79,'[3]18 CR Data'!$A$6:$V$340,6,FALSE)</f>
        <v>112</v>
      </c>
      <c r="E79" s="45" t="s">
        <v>455</v>
      </c>
      <c r="F79" s="18">
        <f>VLOOKUP($B79,'[3]18 CR Data'!$A$6:$W$340,4,FALSE)</f>
        <v>43465</v>
      </c>
      <c r="G79" s="8">
        <f>VLOOKUP($B79,'[3]18 CR Data'!$A$6:$V$340,7,FALSE)</f>
        <v>40880</v>
      </c>
      <c r="H79" s="8">
        <f>VLOOKUP($B79,'[3]18 CR Data'!$A$6:$V$340,5,FALSE)</f>
        <v>38217</v>
      </c>
      <c r="I79" s="8">
        <f>VLOOKUP($B79,'[3]18 CR Data'!$A$6:$V$340,8,FALSE)</f>
        <v>26161</v>
      </c>
      <c r="J79" s="25">
        <v>1263</v>
      </c>
      <c r="K79" s="9">
        <f t="shared" ref="K79:K142" si="2">H79/G79</f>
        <v>0.9348581213307241</v>
      </c>
      <c r="L79" s="10">
        <f t="shared" ref="L79:L142" si="3">ROUND(I79/H79,2)</f>
        <v>0.68</v>
      </c>
    </row>
    <row r="80" spans="1:12" x14ac:dyDescent="0.25">
      <c r="A80" s="24" t="s">
        <v>1400</v>
      </c>
      <c r="B80" s="17" t="s">
        <v>20</v>
      </c>
      <c r="C80" s="17" t="s">
        <v>1456</v>
      </c>
      <c r="D80" s="45">
        <f>VLOOKUP($B80,'[3]18 CR Data'!$A$6:$V$340,6,FALSE)</f>
        <v>38</v>
      </c>
      <c r="E80" s="45" t="s">
        <v>21</v>
      </c>
      <c r="F80" s="18">
        <f>VLOOKUP($B80,'[3]18 CR Data'!$A$6:$W$340,4,FALSE)</f>
        <v>43100</v>
      </c>
      <c r="G80" s="8">
        <f>VLOOKUP($B80,'[3]18 CR Data'!$A$6:$V$340,7,FALSE)</f>
        <v>13870</v>
      </c>
      <c r="H80" s="8">
        <f>VLOOKUP($B80,'[3]18 CR Data'!$A$6:$V$340,5,FALSE)</f>
        <v>10983</v>
      </c>
      <c r="I80" s="8">
        <f>VLOOKUP($B80,'[3]18 CR Data'!$A$6:$V$340,8,FALSE)</f>
        <v>4096</v>
      </c>
      <c r="J80" s="25"/>
      <c r="K80" s="9">
        <f t="shared" si="2"/>
        <v>0.79185291997116081</v>
      </c>
      <c r="L80" s="10">
        <f t="shared" si="3"/>
        <v>0.37</v>
      </c>
    </row>
    <row r="81" spans="1:12" x14ac:dyDescent="0.25">
      <c r="A81" s="23" t="s">
        <v>1271</v>
      </c>
      <c r="B81" s="17" t="s">
        <v>512</v>
      </c>
      <c r="C81" s="17" t="s">
        <v>1456</v>
      </c>
      <c r="D81" s="45">
        <f>VLOOKUP($B81,'[3]18 CR Data'!$A$6:$V$340,6,FALSE)</f>
        <v>72</v>
      </c>
      <c r="E81" s="45" t="s">
        <v>513</v>
      </c>
      <c r="F81" s="18">
        <f>VLOOKUP($B81,'[3]18 CR Data'!$A$6:$W$340,4,FALSE)</f>
        <v>43465</v>
      </c>
      <c r="G81" s="8">
        <f>VLOOKUP($B81,'[3]18 CR Data'!$A$6:$V$340,7,FALSE)</f>
        <v>26280</v>
      </c>
      <c r="H81" s="8">
        <f>VLOOKUP($B81,'[3]18 CR Data'!$A$6:$V$340,5,FALSE)</f>
        <v>24069</v>
      </c>
      <c r="I81" s="8">
        <f>VLOOKUP($B81,'[3]18 CR Data'!$A$6:$V$340,8,FALSE)</f>
        <v>5651</v>
      </c>
      <c r="J81" s="25">
        <v>6863</v>
      </c>
      <c r="K81" s="9">
        <f t="shared" si="2"/>
        <v>0.91586757990867584</v>
      </c>
      <c r="L81" s="10">
        <f t="shared" si="3"/>
        <v>0.23</v>
      </c>
    </row>
    <row r="82" spans="1:12" x14ac:dyDescent="0.25">
      <c r="A82" s="24" t="s">
        <v>1401</v>
      </c>
      <c r="B82" s="17" t="s">
        <v>698</v>
      </c>
      <c r="C82" s="17" t="s">
        <v>1456</v>
      </c>
      <c r="D82" s="45">
        <f>VLOOKUP($B82,'[3]18 CR Data'!$A$6:$V$340,6,FALSE)</f>
        <v>62</v>
      </c>
      <c r="E82" s="45" t="s">
        <v>699</v>
      </c>
      <c r="F82" s="18">
        <f>VLOOKUP($B82,'[3]18 CR Data'!$A$6:$W$340,4,FALSE)</f>
        <v>43100</v>
      </c>
      <c r="G82" s="8">
        <f>VLOOKUP($B82,'[3]18 CR Data'!$A$6:$V$340,7,FALSE)</f>
        <v>22630</v>
      </c>
      <c r="H82" s="8">
        <f>VLOOKUP($B82,'[3]18 CR Data'!$A$6:$V$340,5,FALSE)</f>
        <v>13319</v>
      </c>
      <c r="I82" s="8">
        <f>VLOOKUP($B82,'[3]18 CR Data'!$A$6:$V$340,8,FALSE)</f>
        <v>11083</v>
      </c>
      <c r="J82" s="25"/>
      <c r="K82" s="9">
        <f t="shared" si="2"/>
        <v>0.58855501546619526</v>
      </c>
      <c r="L82" s="10">
        <f t="shared" si="3"/>
        <v>0.83</v>
      </c>
    </row>
    <row r="83" spans="1:12" x14ac:dyDescent="0.25">
      <c r="A83" s="24" t="s">
        <v>1402</v>
      </c>
      <c r="B83" s="17" t="s">
        <v>706</v>
      </c>
      <c r="C83" s="17" t="s">
        <v>1456</v>
      </c>
      <c r="D83" s="45">
        <f>VLOOKUP($B83,'[3]18 CR Data'!$A$6:$V$340,6,FALSE)</f>
        <v>56</v>
      </c>
      <c r="E83" s="45" t="s">
        <v>429</v>
      </c>
      <c r="F83" s="18">
        <f>VLOOKUP($B83,'[3]18 CR Data'!$A$6:$W$340,4,FALSE)</f>
        <v>43465</v>
      </c>
      <c r="G83" s="8">
        <f>VLOOKUP($B83,'[3]18 CR Data'!$A$6:$V$340,7,FALSE)</f>
        <v>20440</v>
      </c>
      <c r="H83" s="8">
        <f>VLOOKUP($B83,'[3]18 CR Data'!$A$6:$V$340,5,FALSE)</f>
        <v>14458</v>
      </c>
      <c r="I83" s="8">
        <f>VLOOKUP($B83,'[3]18 CR Data'!$A$6:$V$340,8,FALSE)</f>
        <v>8267</v>
      </c>
      <c r="J83" s="25">
        <v>2126</v>
      </c>
      <c r="K83" s="9">
        <f t="shared" si="2"/>
        <v>0.70733855185909977</v>
      </c>
      <c r="L83" s="10">
        <f t="shared" si="3"/>
        <v>0.56999999999999995</v>
      </c>
    </row>
    <row r="84" spans="1:12" x14ac:dyDescent="0.25">
      <c r="A84" s="23" t="s">
        <v>1158</v>
      </c>
      <c r="B84" s="17" t="s">
        <v>284</v>
      </c>
      <c r="C84" s="17" t="s">
        <v>1456</v>
      </c>
      <c r="D84" s="45">
        <f>VLOOKUP($B84,'[3]18 CR Data'!$A$6:$V$340,6,FALSE)</f>
        <v>24</v>
      </c>
      <c r="E84" s="45" t="s">
        <v>285</v>
      </c>
      <c r="F84" s="18">
        <f>VLOOKUP($B84,'[3]18 CR Data'!$A$6:$W$340,4,FALSE)</f>
        <v>43465</v>
      </c>
      <c r="G84" s="8">
        <f>VLOOKUP($B84,'[3]18 CR Data'!$A$6:$V$340,7,FALSE)</f>
        <v>8760</v>
      </c>
      <c r="H84" s="8">
        <f>VLOOKUP($B84,'[3]18 CR Data'!$A$6:$V$340,5,FALSE)</f>
        <v>5904</v>
      </c>
      <c r="I84" s="8">
        <f>VLOOKUP($B84,'[3]18 CR Data'!$A$6:$V$340,8,FALSE)</f>
        <v>1507</v>
      </c>
      <c r="J84" s="25">
        <v>57</v>
      </c>
      <c r="K84" s="9">
        <f t="shared" si="2"/>
        <v>0.67397260273972603</v>
      </c>
      <c r="L84" s="10">
        <f t="shared" si="3"/>
        <v>0.26</v>
      </c>
    </row>
    <row r="85" spans="1:12" x14ac:dyDescent="0.25">
      <c r="A85" s="23" t="s">
        <v>1319</v>
      </c>
      <c r="B85" s="17" t="s">
        <v>610</v>
      </c>
      <c r="C85" s="17" t="s">
        <v>1456</v>
      </c>
      <c r="D85" s="45">
        <f>VLOOKUP($B85,'[3]18 CR Data'!$A$6:$V$340,6,FALSE)</f>
        <v>43</v>
      </c>
      <c r="E85" s="45" t="s">
        <v>611</v>
      </c>
      <c r="F85" s="18">
        <f>VLOOKUP($B85,'[3]18 CR Data'!$A$6:$W$340,4,FALSE)</f>
        <v>43465</v>
      </c>
      <c r="G85" s="8">
        <f>VLOOKUP($B85,'[3]18 CR Data'!$A$6:$V$340,7,FALSE)</f>
        <v>15695</v>
      </c>
      <c r="H85" s="8">
        <f>VLOOKUP($B85,'[3]18 CR Data'!$A$6:$V$340,5,FALSE)</f>
        <v>11928</v>
      </c>
      <c r="I85" s="8">
        <f>VLOOKUP($B85,'[3]18 CR Data'!$A$6:$V$340,8,FALSE)</f>
        <v>6010</v>
      </c>
      <c r="J85" s="25">
        <v>931</v>
      </c>
      <c r="K85" s="9">
        <f t="shared" si="2"/>
        <v>0.75998725708824466</v>
      </c>
      <c r="L85" s="10">
        <f t="shared" si="3"/>
        <v>0.5</v>
      </c>
    </row>
    <row r="86" spans="1:12" x14ac:dyDescent="0.25">
      <c r="A86" s="23" t="s">
        <v>1237</v>
      </c>
      <c r="B86" s="17" t="s">
        <v>444</v>
      </c>
      <c r="C86" s="17" t="s">
        <v>1456</v>
      </c>
      <c r="D86" s="45">
        <f>VLOOKUP($B86,'[3]18 CR Data'!$A$6:$V$340,6,FALSE)</f>
        <v>58</v>
      </c>
      <c r="E86" s="45" t="s">
        <v>445</v>
      </c>
      <c r="F86" s="18">
        <f>VLOOKUP($B86,'[3]18 CR Data'!$A$6:$W$340,4,FALSE)</f>
        <v>43465</v>
      </c>
      <c r="G86" s="8">
        <f>VLOOKUP($B86,'[3]18 CR Data'!$A$6:$V$340,7,FALSE)</f>
        <v>21170</v>
      </c>
      <c r="H86" s="8">
        <f>VLOOKUP($B86,'[3]18 CR Data'!$A$6:$V$340,5,FALSE)</f>
        <v>18292</v>
      </c>
      <c r="I86" s="8">
        <f>VLOOKUP($B86,'[3]18 CR Data'!$A$6:$V$340,8,FALSE)</f>
        <v>12788</v>
      </c>
      <c r="J86" s="25">
        <v>2228</v>
      </c>
      <c r="K86" s="9">
        <f t="shared" si="2"/>
        <v>0.8640529050543222</v>
      </c>
      <c r="L86" s="10">
        <f t="shared" si="3"/>
        <v>0.7</v>
      </c>
    </row>
    <row r="87" spans="1:12" x14ac:dyDescent="0.25">
      <c r="A87" s="23" t="s">
        <v>1091</v>
      </c>
      <c r="B87" s="17" t="s">
        <v>135</v>
      </c>
      <c r="C87" s="17" t="s">
        <v>1456</v>
      </c>
      <c r="D87" s="45">
        <f>VLOOKUP($B87,'[3]18 CR Data'!$A$6:$V$340,6,FALSE)</f>
        <v>163</v>
      </c>
      <c r="E87" s="45" t="s">
        <v>136</v>
      </c>
      <c r="F87" s="18">
        <f>VLOOKUP($B87,'[3]18 CR Data'!$A$6:$W$340,4,FALSE)</f>
        <v>43465</v>
      </c>
      <c r="G87" s="8">
        <f>VLOOKUP($B87,'[3]18 CR Data'!$A$6:$V$340,7,FALSE)</f>
        <v>59495</v>
      </c>
      <c r="H87" s="8">
        <f>VLOOKUP($B87,'[3]18 CR Data'!$A$6:$V$340,5,FALSE)</f>
        <v>56835</v>
      </c>
      <c r="I87" s="8">
        <f>VLOOKUP($B87,'[3]18 CR Data'!$A$6:$V$340,8,FALSE)</f>
        <v>30067</v>
      </c>
      <c r="J87" s="25">
        <v>3155</v>
      </c>
      <c r="K87" s="9">
        <f t="shared" si="2"/>
        <v>0.95529036053449867</v>
      </c>
      <c r="L87" s="10">
        <f t="shared" si="3"/>
        <v>0.53</v>
      </c>
    </row>
    <row r="88" spans="1:12" x14ac:dyDescent="0.25">
      <c r="A88" s="23" t="s">
        <v>1094</v>
      </c>
      <c r="B88" s="17" t="s">
        <v>143</v>
      </c>
      <c r="C88" s="17" t="s">
        <v>1456</v>
      </c>
      <c r="D88" s="45">
        <f>VLOOKUP($B88,'[3]18 CR Data'!$A$6:$V$340,6,FALSE)</f>
        <v>78</v>
      </c>
      <c r="E88" s="45" t="s">
        <v>144</v>
      </c>
      <c r="F88" s="18">
        <f>VLOOKUP($B88,'[3]18 CR Data'!$A$6:$W$340,4,FALSE)</f>
        <v>43465</v>
      </c>
      <c r="G88" s="8">
        <f>VLOOKUP($B88,'[3]18 CR Data'!$A$6:$V$340,7,FALSE)</f>
        <v>28830</v>
      </c>
      <c r="H88" s="8">
        <f>VLOOKUP($B88,'[3]18 CR Data'!$A$6:$V$340,5,FALSE)</f>
        <v>26411</v>
      </c>
      <c r="I88" s="8">
        <f>VLOOKUP($B88,'[3]18 CR Data'!$A$6:$V$340,8,FALSE)</f>
        <v>14728</v>
      </c>
      <c r="J88" s="25">
        <v>3769</v>
      </c>
      <c r="K88" s="9">
        <f t="shared" si="2"/>
        <v>0.91609434616718699</v>
      </c>
      <c r="L88" s="10">
        <f t="shared" si="3"/>
        <v>0.56000000000000005</v>
      </c>
    </row>
    <row r="89" spans="1:12" x14ac:dyDescent="0.25">
      <c r="A89" s="23" t="s">
        <v>1290</v>
      </c>
      <c r="B89" s="17" t="s">
        <v>550</v>
      </c>
      <c r="C89" s="17" t="s">
        <v>1456</v>
      </c>
      <c r="D89" s="45">
        <f>VLOOKUP($B89,'[3]18 CR Data'!$A$6:$V$340,6,FALSE)</f>
        <v>70</v>
      </c>
      <c r="E89" s="45" t="s">
        <v>551</v>
      </c>
      <c r="F89" s="18">
        <f>VLOOKUP($B89,'[3]18 CR Data'!$A$6:$W$340,4,FALSE)</f>
        <v>43465</v>
      </c>
      <c r="G89" s="8">
        <f>VLOOKUP($B89,'[3]18 CR Data'!$A$6:$V$340,7,FALSE)</f>
        <v>25550</v>
      </c>
      <c r="H89" s="8">
        <f>VLOOKUP($B89,'[3]18 CR Data'!$A$6:$V$340,5,FALSE)</f>
        <v>18906</v>
      </c>
      <c r="I89" s="8">
        <f>VLOOKUP($B89,'[3]18 CR Data'!$A$6:$V$340,8,FALSE)</f>
        <v>7925</v>
      </c>
      <c r="J89" s="21">
        <v>4817</v>
      </c>
      <c r="K89" s="9">
        <f t="shared" si="2"/>
        <v>0.73996086105675152</v>
      </c>
      <c r="L89" s="10">
        <f t="shared" si="3"/>
        <v>0.42</v>
      </c>
    </row>
    <row r="90" spans="1:12" x14ac:dyDescent="0.25">
      <c r="A90" s="23" t="s">
        <v>1119</v>
      </c>
      <c r="B90" s="17" t="s">
        <v>197</v>
      </c>
      <c r="C90" s="17" t="s">
        <v>1456</v>
      </c>
      <c r="D90" s="45">
        <f>VLOOKUP($B90,'[3]18 CR Data'!$A$6:$V$340,6,FALSE)</f>
        <v>59</v>
      </c>
      <c r="E90" s="45" t="s">
        <v>198</v>
      </c>
      <c r="F90" s="18">
        <f>VLOOKUP($B90,'[3]18 CR Data'!$A$6:$W$340,4,FALSE)</f>
        <v>43465</v>
      </c>
      <c r="G90" s="8">
        <f>VLOOKUP($B90,'[3]18 CR Data'!$A$6:$V$340,7,FALSE)</f>
        <v>21535</v>
      </c>
      <c r="H90" s="8">
        <f>VLOOKUP($B90,'[3]18 CR Data'!$A$6:$V$340,5,FALSE)</f>
        <v>19184</v>
      </c>
      <c r="I90" s="8">
        <f>VLOOKUP($B90,'[3]18 CR Data'!$A$6:$V$340,8,FALSE)</f>
        <v>9862</v>
      </c>
      <c r="J90" s="25">
        <v>2058</v>
      </c>
      <c r="K90" s="9">
        <f t="shared" si="2"/>
        <v>0.89082888321337361</v>
      </c>
      <c r="L90" s="10">
        <f t="shared" si="3"/>
        <v>0.51</v>
      </c>
    </row>
    <row r="91" spans="1:12" x14ac:dyDescent="0.25">
      <c r="A91" s="23" t="s">
        <v>1140</v>
      </c>
      <c r="B91" s="17" t="s">
        <v>244</v>
      </c>
      <c r="C91" s="17" t="s">
        <v>1456</v>
      </c>
      <c r="D91" s="45">
        <f>VLOOKUP($B91,'[3]18 CR Data'!$A$6:$V$340,6,FALSE)</f>
        <v>70</v>
      </c>
      <c r="E91" s="45" t="s">
        <v>245</v>
      </c>
      <c r="F91" s="18">
        <f>VLOOKUP($B91,'[3]18 CR Data'!$A$6:$W$340,4,FALSE)</f>
        <v>43465</v>
      </c>
      <c r="G91" s="8">
        <f>VLOOKUP($B91,'[3]18 CR Data'!$A$6:$V$340,7,FALSE)</f>
        <v>25550</v>
      </c>
      <c r="H91" s="8">
        <f>VLOOKUP($B91,'[3]18 CR Data'!$A$6:$V$340,5,FALSE)</f>
        <v>24643</v>
      </c>
      <c r="I91" s="8">
        <f>VLOOKUP($B91,'[3]18 CR Data'!$A$6:$V$340,8,FALSE)</f>
        <v>16290</v>
      </c>
      <c r="J91" s="25">
        <v>2299</v>
      </c>
      <c r="K91" s="9">
        <f t="shared" si="2"/>
        <v>0.96450097847358118</v>
      </c>
      <c r="L91" s="10">
        <f t="shared" si="3"/>
        <v>0.66</v>
      </c>
    </row>
    <row r="92" spans="1:12" x14ac:dyDescent="0.25">
      <c r="A92" s="23" t="s">
        <v>1315</v>
      </c>
      <c r="B92" s="17" t="s">
        <v>600</v>
      </c>
      <c r="C92" s="17" t="s">
        <v>1456</v>
      </c>
      <c r="D92" s="45">
        <f>VLOOKUP($B92,'[3]18 CR Data'!$A$6:$V$340,6,FALSE)</f>
        <v>40</v>
      </c>
      <c r="E92" s="45" t="s">
        <v>601</v>
      </c>
      <c r="F92" s="18">
        <f>VLOOKUP($B92,'[3]18 CR Data'!$A$6:$W$340,4,FALSE)</f>
        <v>43465</v>
      </c>
      <c r="G92" s="8">
        <f>VLOOKUP($B92,'[3]18 CR Data'!$A$6:$V$340,7,FALSE)</f>
        <v>14600</v>
      </c>
      <c r="H92" s="8">
        <f>VLOOKUP($B92,'[3]18 CR Data'!$A$6:$V$340,5,FALSE)</f>
        <v>13027</v>
      </c>
      <c r="I92" s="8">
        <f>VLOOKUP($B92,'[3]18 CR Data'!$A$6:$V$340,8,FALSE)</f>
        <v>6328</v>
      </c>
      <c r="J92" s="25">
        <v>1074</v>
      </c>
      <c r="K92" s="9">
        <f t="shared" si="2"/>
        <v>0.89226027397260277</v>
      </c>
      <c r="L92" s="10">
        <f t="shared" si="3"/>
        <v>0.49</v>
      </c>
    </row>
    <row r="93" spans="1:12" x14ac:dyDescent="0.25">
      <c r="A93" s="23" t="s">
        <v>1305</v>
      </c>
      <c r="B93" s="17" t="s">
        <v>580</v>
      </c>
      <c r="C93" s="17" t="s">
        <v>1456</v>
      </c>
      <c r="D93" s="45">
        <f>VLOOKUP($B93,'[3]18 CR Data'!$A$6:$V$340,6,FALSE)</f>
        <v>45</v>
      </c>
      <c r="E93" s="45" t="s">
        <v>581</v>
      </c>
      <c r="F93" s="18">
        <f>VLOOKUP($B93,'[3]18 CR Data'!$A$6:$W$340,4,FALSE)</f>
        <v>43465</v>
      </c>
      <c r="G93" s="8">
        <f>VLOOKUP($B93,'[3]18 CR Data'!$A$6:$V$340,7,FALSE)</f>
        <v>16425</v>
      </c>
      <c r="H93" s="8">
        <f>VLOOKUP($B93,'[3]18 CR Data'!$A$6:$V$340,5,FALSE)</f>
        <v>15282</v>
      </c>
      <c r="I93" s="8">
        <f>VLOOKUP($B93,'[3]18 CR Data'!$A$6:$V$340,8,FALSE)</f>
        <v>4707</v>
      </c>
      <c r="J93" s="25">
        <v>900</v>
      </c>
      <c r="K93" s="9">
        <f t="shared" si="2"/>
        <v>0.93041095890410963</v>
      </c>
      <c r="L93" s="10">
        <f t="shared" si="3"/>
        <v>0.31</v>
      </c>
    </row>
    <row r="94" spans="1:12" x14ac:dyDescent="0.25">
      <c r="A94" s="23" t="s">
        <v>1306</v>
      </c>
      <c r="B94" s="17" t="s">
        <v>582</v>
      </c>
      <c r="C94" s="17" t="s">
        <v>1456</v>
      </c>
      <c r="D94" s="45">
        <f>VLOOKUP($B94,'[3]18 CR Data'!$A$6:$V$340,6,FALSE)</f>
        <v>45</v>
      </c>
      <c r="E94" s="45" t="s">
        <v>583</v>
      </c>
      <c r="F94" s="18">
        <f>VLOOKUP($B94,'[3]18 CR Data'!$A$6:$W$340,4,FALSE)</f>
        <v>43465</v>
      </c>
      <c r="G94" s="8">
        <f>VLOOKUP($B94,'[3]18 CR Data'!$A$6:$V$340,7,FALSE)</f>
        <v>16425</v>
      </c>
      <c r="H94" s="8">
        <f>VLOOKUP($B94,'[3]18 CR Data'!$A$6:$V$340,5,FALSE)</f>
        <v>14776</v>
      </c>
      <c r="I94" s="8">
        <f>VLOOKUP($B94,'[3]18 CR Data'!$A$6:$V$340,8,FALSE)</f>
        <v>8742</v>
      </c>
      <c r="J94" s="25">
        <v>746</v>
      </c>
      <c r="K94" s="9">
        <f t="shared" si="2"/>
        <v>0.89960426179604258</v>
      </c>
      <c r="L94" s="10">
        <f t="shared" si="3"/>
        <v>0.59</v>
      </c>
    </row>
    <row r="95" spans="1:12" x14ac:dyDescent="0.25">
      <c r="A95" s="23" t="s">
        <v>1358</v>
      </c>
      <c r="B95" s="17" t="s">
        <v>254</v>
      </c>
      <c r="C95" s="17" t="s">
        <v>1456</v>
      </c>
      <c r="D95" s="45">
        <f>VLOOKUP($B95,'[3]18 CR Data'!$A$6:$V$340,6,FALSE)</f>
        <v>70</v>
      </c>
      <c r="E95" s="45" t="s">
        <v>255</v>
      </c>
      <c r="F95" s="18">
        <f>VLOOKUP($B95,'[3]18 CR Data'!$A$6:$W$340,4,FALSE)</f>
        <v>43465</v>
      </c>
      <c r="G95" s="8">
        <f>VLOOKUP($B95,'[3]18 CR Data'!$A$6:$V$340,7,FALSE)</f>
        <v>25550</v>
      </c>
      <c r="H95" s="8">
        <f>VLOOKUP($B95,'[3]18 CR Data'!$A$6:$V$340,5,FALSE)</f>
        <v>22314</v>
      </c>
      <c r="I95" s="8">
        <f>VLOOKUP($B95,'[3]18 CR Data'!$A$6:$V$340,8,FALSE)</f>
        <v>10801</v>
      </c>
      <c r="J95" s="25">
        <v>1879</v>
      </c>
      <c r="K95" s="9">
        <f t="shared" si="2"/>
        <v>0.87334637964774953</v>
      </c>
      <c r="L95" s="10">
        <f t="shared" si="3"/>
        <v>0.48</v>
      </c>
    </row>
    <row r="96" spans="1:12" x14ac:dyDescent="0.25">
      <c r="A96" s="23" t="s">
        <v>1146</v>
      </c>
      <c r="B96" s="17" t="s">
        <v>258</v>
      </c>
      <c r="C96" s="17" t="s">
        <v>1456</v>
      </c>
      <c r="D96" s="45">
        <f>VLOOKUP($B96,'[3]18 CR Data'!$A$6:$V$340,6,FALSE)</f>
        <v>45</v>
      </c>
      <c r="E96" s="45" t="s">
        <v>259</v>
      </c>
      <c r="F96" s="18">
        <f>VLOOKUP($B96,'[3]18 CR Data'!$A$6:$W$340,4,FALSE)</f>
        <v>43465</v>
      </c>
      <c r="G96" s="8">
        <f>VLOOKUP($B96,'[3]18 CR Data'!$A$6:$V$340,7,FALSE)</f>
        <v>16425</v>
      </c>
      <c r="H96" s="8">
        <f>VLOOKUP($B96,'[3]18 CR Data'!$A$6:$V$340,5,FALSE)</f>
        <v>15453</v>
      </c>
      <c r="I96" s="8">
        <f>VLOOKUP($B96,'[3]18 CR Data'!$A$6:$V$340,8,FALSE)</f>
        <v>9061</v>
      </c>
      <c r="J96" s="25">
        <v>1635</v>
      </c>
      <c r="K96" s="9">
        <f t="shared" si="2"/>
        <v>0.94082191780821922</v>
      </c>
      <c r="L96" s="10">
        <f t="shared" si="3"/>
        <v>0.59</v>
      </c>
    </row>
    <row r="97" spans="1:12" x14ac:dyDescent="0.25">
      <c r="A97" s="23" t="s">
        <v>1145</v>
      </c>
      <c r="B97" s="17" t="s">
        <v>256</v>
      </c>
      <c r="C97" s="17" t="s">
        <v>1456</v>
      </c>
      <c r="D97" s="45">
        <f>VLOOKUP($B97,'[3]18 CR Data'!$A$6:$V$340,6,FALSE)</f>
        <v>39</v>
      </c>
      <c r="E97" s="45" t="s">
        <v>257</v>
      </c>
      <c r="F97" s="18">
        <f>VLOOKUP($B97,'[3]18 CR Data'!$A$6:$W$340,4,FALSE)</f>
        <v>43465</v>
      </c>
      <c r="G97" s="8">
        <f>VLOOKUP($B97,'[3]18 CR Data'!$A$6:$V$340,7,FALSE)</f>
        <v>15321</v>
      </c>
      <c r="H97" s="8">
        <f>VLOOKUP($B97,'[3]18 CR Data'!$A$6:$V$340,5,FALSE)</f>
        <v>12203</v>
      </c>
      <c r="I97" s="8">
        <f>VLOOKUP($B97,'[3]18 CR Data'!$A$6:$V$340,8,FALSE)</f>
        <v>6337</v>
      </c>
      <c r="J97" s="25">
        <v>977</v>
      </c>
      <c r="K97" s="9">
        <f t="shared" si="2"/>
        <v>0.79648847986423865</v>
      </c>
      <c r="L97" s="10">
        <f t="shared" si="3"/>
        <v>0.52</v>
      </c>
    </row>
    <row r="98" spans="1:12" x14ac:dyDescent="0.25">
      <c r="A98" s="23" t="s">
        <v>1125</v>
      </c>
      <c r="B98" s="17" t="s">
        <v>210</v>
      </c>
      <c r="C98" s="17" t="s">
        <v>1456</v>
      </c>
      <c r="D98" s="45">
        <f>VLOOKUP($B98,'[3]18 CR Data'!$A$6:$V$340,6,FALSE)</f>
        <v>140</v>
      </c>
      <c r="E98" s="45" t="s">
        <v>211</v>
      </c>
      <c r="F98" s="18">
        <f>VLOOKUP($B98,'[3]18 CR Data'!$A$6:$W$340,4,FALSE)</f>
        <v>43465</v>
      </c>
      <c r="G98" s="8">
        <f>VLOOKUP($B98,'[3]18 CR Data'!$A$6:$V$340,7,FALSE)</f>
        <v>51100</v>
      </c>
      <c r="H98" s="8">
        <f>VLOOKUP($B98,'[3]18 CR Data'!$A$6:$V$340,5,FALSE)</f>
        <v>49311</v>
      </c>
      <c r="I98" s="8">
        <f>VLOOKUP($B98,'[3]18 CR Data'!$A$6:$V$340,8,FALSE)</f>
        <v>33647</v>
      </c>
      <c r="J98" s="25">
        <v>1558</v>
      </c>
      <c r="K98" s="9">
        <f t="shared" si="2"/>
        <v>0.96499021526418782</v>
      </c>
      <c r="L98" s="10">
        <f t="shared" si="3"/>
        <v>0.68</v>
      </c>
    </row>
    <row r="99" spans="1:12" x14ac:dyDescent="0.25">
      <c r="A99" s="23" t="s">
        <v>1308</v>
      </c>
      <c r="B99" s="17" t="s">
        <v>586</v>
      </c>
      <c r="C99" s="17" t="s">
        <v>1456</v>
      </c>
      <c r="D99" s="45">
        <f>VLOOKUP($B99,'[3]18 CR Data'!$A$6:$V$340,6,FALSE)</f>
        <v>54</v>
      </c>
      <c r="E99" s="45" t="s">
        <v>587</v>
      </c>
      <c r="F99" s="18">
        <f>VLOOKUP($B99,'[3]18 CR Data'!$A$6:$W$340,4,FALSE)</f>
        <v>43465</v>
      </c>
      <c r="G99" s="8">
        <f>VLOOKUP($B99,'[3]18 CR Data'!$A$6:$V$340,7,FALSE)</f>
        <v>19710</v>
      </c>
      <c r="H99" s="8">
        <f>VLOOKUP($B99,'[3]18 CR Data'!$A$6:$V$340,5,FALSE)</f>
        <v>18239</v>
      </c>
      <c r="I99" s="8">
        <f>VLOOKUP($B99,'[3]18 CR Data'!$A$6:$V$340,8,FALSE)</f>
        <v>12928</v>
      </c>
      <c r="J99" s="25">
        <v>1566</v>
      </c>
      <c r="K99" s="9">
        <f t="shared" si="2"/>
        <v>0.92536783358701169</v>
      </c>
      <c r="L99" s="10">
        <f t="shared" si="3"/>
        <v>0.71</v>
      </c>
    </row>
    <row r="100" spans="1:12" x14ac:dyDescent="0.25">
      <c r="A100" s="24" t="s">
        <v>1483</v>
      </c>
      <c r="B100" s="17" t="s">
        <v>692</v>
      </c>
      <c r="C100" s="17" t="s">
        <v>1456</v>
      </c>
      <c r="D100" s="45">
        <f>VLOOKUP($B100,'[3]18 CR Data'!$A$6:$V$340,6,FALSE)</f>
        <v>45</v>
      </c>
      <c r="E100" s="45" t="s">
        <v>643</v>
      </c>
      <c r="F100" s="18">
        <f>VLOOKUP($B100,'[3]18 CR Data'!$A$6:$W$340,4,FALSE)</f>
        <v>43465</v>
      </c>
      <c r="G100" s="8">
        <f>VLOOKUP($B100,'[3]18 CR Data'!$A$6:$V$340,7,FALSE)</f>
        <v>16425</v>
      </c>
      <c r="H100" s="8">
        <f>VLOOKUP($B100,'[3]18 CR Data'!$A$6:$V$340,5,FALSE)</f>
        <v>13464</v>
      </c>
      <c r="I100" s="8">
        <f>VLOOKUP($B100,'[3]18 CR Data'!$A$6:$V$340,8,FALSE)</f>
        <v>8133</v>
      </c>
      <c r="J100" s="25">
        <v>794</v>
      </c>
      <c r="K100" s="9">
        <f t="shared" si="2"/>
        <v>0.8197260273972603</v>
      </c>
      <c r="L100" s="10">
        <f t="shared" si="3"/>
        <v>0.6</v>
      </c>
    </row>
    <row r="101" spans="1:12" x14ac:dyDescent="0.25">
      <c r="A101" s="23" t="s">
        <v>1314</v>
      </c>
      <c r="B101" s="17" t="s">
        <v>598</v>
      </c>
      <c r="C101" s="17" t="s">
        <v>1456</v>
      </c>
      <c r="D101" s="45">
        <f>VLOOKUP($B101,'[3]18 CR Data'!$A$6:$V$340,6,FALSE)</f>
        <v>50</v>
      </c>
      <c r="E101" s="45" t="s">
        <v>599</v>
      </c>
      <c r="F101" s="18">
        <f>VLOOKUP($B101,'[3]18 CR Data'!$A$6:$W$340,4,FALSE)</f>
        <v>43465</v>
      </c>
      <c r="G101" s="8">
        <f>VLOOKUP($B101,'[3]18 CR Data'!$A$6:$V$340,7,FALSE)</f>
        <v>18250</v>
      </c>
      <c r="H101" s="8">
        <f>VLOOKUP($B101,'[3]18 CR Data'!$A$6:$V$340,5,FALSE)</f>
        <v>16314</v>
      </c>
      <c r="I101" s="8">
        <f>VLOOKUP($B101,'[3]18 CR Data'!$A$6:$V$340,8,FALSE)</f>
        <v>7907</v>
      </c>
      <c r="J101" s="25">
        <v>762</v>
      </c>
      <c r="K101" s="9">
        <f t="shared" si="2"/>
        <v>0.8939178082191781</v>
      </c>
      <c r="L101" s="10">
        <f t="shared" si="3"/>
        <v>0.48</v>
      </c>
    </row>
    <row r="102" spans="1:12" x14ac:dyDescent="0.25">
      <c r="A102" s="24" t="s">
        <v>1485</v>
      </c>
      <c r="B102" s="17" t="s">
        <v>8</v>
      </c>
      <c r="C102" s="17" t="s">
        <v>1456</v>
      </c>
      <c r="D102" s="45">
        <f>VLOOKUP($B102,'[3]18 CR Data'!$A$6:$V$340,6,FALSE)</f>
        <v>42</v>
      </c>
      <c r="E102" s="45" t="s">
        <v>9</v>
      </c>
      <c r="F102" s="18">
        <f>VLOOKUP($B102,'[3]18 CR Data'!$A$6:$W$340,4,FALSE)</f>
        <v>43465</v>
      </c>
      <c r="G102" s="8">
        <f>VLOOKUP($B102,'[3]18 CR Data'!$A$6:$V$340,7,FALSE)</f>
        <v>15330</v>
      </c>
      <c r="H102" s="8">
        <f>VLOOKUP($B102,'[3]18 CR Data'!$A$6:$V$340,5,FALSE)</f>
        <v>14277</v>
      </c>
      <c r="I102" s="8">
        <f>VLOOKUP($B102,'[3]18 CR Data'!$A$6:$V$340,8,FALSE)</f>
        <v>6365</v>
      </c>
      <c r="J102" s="25"/>
      <c r="K102" s="9">
        <f t="shared" si="2"/>
        <v>0.93131115459882585</v>
      </c>
      <c r="L102" s="10">
        <f t="shared" si="3"/>
        <v>0.45</v>
      </c>
    </row>
    <row r="103" spans="1:12" x14ac:dyDescent="0.25">
      <c r="A103" s="23" t="s">
        <v>1359</v>
      </c>
      <c r="B103" s="17" t="s">
        <v>641</v>
      </c>
      <c r="C103" s="17" t="s">
        <v>1456</v>
      </c>
      <c r="D103" s="45">
        <f>VLOOKUP($B103,'[3]18 CR Data'!$A$6:$V$340,6,FALSE)</f>
        <v>65</v>
      </c>
      <c r="E103" s="45" t="s">
        <v>642</v>
      </c>
      <c r="F103" s="18">
        <f>VLOOKUP($B103,'[3]18 CR Data'!$A$6:$W$340,4,FALSE)</f>
        <v>43100</v>
      </c>
      <c r="G103" s="8">
        <f>VLOOKUP($B103,'[3]18 CR Data'!$A$6:$V$340,7,FALSE)</f>
        <v>26440</v>
      </c>
      <c r="H103" s="8">
        <f>VLOOKUP($B103,'[3]18 CR Data'!$A$6:$V$340,5,FALSE)</f>
        <v>18932</v>
      </c>
      <c r="I103" s="8">
        <f>VLOOKUP($B103,'[3]18 CR Data'!$A$6:$V$340,8,FALSE)</f>
        <v>12502</v>
      </c>
      <c r="J103" s="25"/>
      <c r="K103" s="9">
        <f t="shared" si="2"/>
        <v>0.71603630862329803</v>
      </c>
      <c r="L103" s="10">
        <f t="shared" si="3"/>
        <v>0.66</v>
      </c>
    </row>
    <row r="104" spans="1:12" x14ac:dyDescent="0.25">
      <c r="A104" s="23" t="s">
        <v>1360</v>
      </c>
      <c r="B104" s="17" t="s">
        <v>617</v>
      </c>
      <c r="C104" s="17" t="s">
        <v>1456</v>
      </c>
      <c r="D104" s="45">
        <f>VLOOKUP($B104,'[3]18 CR Data'!$A$6:$V$340,6,FALSE)</f>
        <v>5</v>
      </c>
      <c r="E104" s="45" t="s">
        <v>618</v>
      </c>
      <c r="F104" s="18">
        <f>VLOOKUP($B104,'[3]18 CR Data'!$A$6:$W$340,4,FALSE)</f>
        <v>43465</v>
      </c>
      <c r="G104" s="8">
        <f>VLOOKUP($B104,'[3]18 CR Data'!$A$6:$V$340,7,FALSE)</f>
        <v>3190</v>
      </c>
      <c r="H104" s="8">
        <f>VLOOKUP($B104,'[3]18 CR Data'!$A$6:$V$340,5,FALSE)</f>
        <v>2399</v>
      </c>
      <c r="I104" s="8">
        <f>VLOOKUP($B104,'[3]18 CR Data'!$A$6:$V$340,8,FALSE)</f>
        <v>699</v>
      </c>
      <c r="J104" s="25"/>
      <c r="K104" s="9">
        <f t="shared" si="2"/>
        <v>0.75203761755485898</v>
      </c>
      <c r="L104" s="10">
        <f t="shared" si="3"/>
        <v>0.28999999999999998</v>
      </c>
    </row>
    <row r="105" spans="1:12" x14ac:dyDescent="0.25">
      <c r="A105" s="23" t="s">
        <v>1178</v>
      </c>
      <c r="B105" s="17" t="s">
        <v>324</v>
      </c>
      <c r="C105" s="17" t="s">
        <v>1456</v>
      </c>
      <c r="D105" s="45">
        <f>VLOOKUP($B105,'[3]18 CR Data'!$A$6:$V$340,6,FALSE)</f>
        <v>32</v>
      </c>
      <c r="E105" s="45" t="s">
        <v>325</v>
      </c>
      <c r="F105" s="18">
        <f>VLOOKUP($B105,'[3]18 CR Data'!$A$6:$W$340,4,FALSE)</f>
        <v>43465</v>
      </c>
      <c r="G105" s="8">
        <f>VLOOKUP($B105,'[3]18 CR Data'!$A$6:$V$340,7,FALSE)</f>
        <v>11680</v>
      </c>
      <c r="H105" s="8">
        <f>VLOOKUP($B105,'[3]18 CR Data'!$A$6:$V$340,5,FALSE)</f>
        <v>10987</v>
      </c>
      <c r="I105" s="8">
        <f>VLOOKUP($B105,'[3]18 CR Data'!$A$6:$V$340,8,FALSE)</f>
        <v>4989</v>
      </c>
      <c r="J105" s="25"/>
      <c r="K105" s="9">
        <f t="shared" si="2"/>
        <v>0.94066780821917806</v>
      </c>
      <c r="L105" s="10">
        <f t="shared" si="3"/>
        <v>0.45</v>
      </c>
    </row>
    <row r="106" spans="1:12" x14ac:dyDescent="0.25">
      <c r="A106" s="23" t="s">
        <v>1361</v>
      </c>
      <c r="B106" s="17" t="s">
        <v>619</v>
      </c>
      <c r="C106" s="17" t="s">
        <v>1456</v>
      </c>
      <c r="D106" s="45">
        <f>VLOOKUP($B106,'[3]18 CR Data'!$A$6:$V$340,6,FALSE)</f>
        <v>30</v>
      </c>
      <c r="E106" s="45" t="s">
        <v>620</v>
      </c>
      <c r="F106" s="18">
        <f>VLOOKUP($B106,'[3]18 CR Data'!$A$6:$W$340,4,FALSE)</f>
        <v>43465</v>
      </c>
      <c r="G106" s="8">
        <f>VLOOKUP($B106,'[3]18 CR Data'!$A$6:$V$340,7,FALSE)</f>
        <v>10950</v>
      </c>
      <c r="H106" s="8">
        <f>VLOOKUP($B106,'[3]18 CR Data'!$A$6:$V$340,5,FALSE)</f>
        <v>8796</v>
      </c>
      <c r="I106" s="8">
        <f>VLOOKUP($B106,'[3]18 CR Data'!$A$6:$V$340,8,FALSE)</f>
        <v>5286</v>
      </c>
      <c r="J106" s="25"/>
      <c r="K106" s="9">
        <f t="shared" si="2"/>
        <v>0.8032876712328767</v>
      </c>
      <c r="L106" s="10">
        <f t="shared" si="3"/>
        <v>0.6</v>
      </c>
    </row>
    <row r="107" spans="1:12" x14ac:dyDescent="0.25">
      <c r="A107" s="23" t="s">
        <v>1072</v>
      </c>
      <c r="B107" s="17" t="s">
        <v>97</v>
      </c>
      <c r="C107" s="17" t="s">
        <v>1456</v>
      </c>
      <c r="D107" s="45">
        <f>VLOOKUP($B107,'[3]18 CR Data'!$A$6:$V$340,6,FALSE)</f>
        <v>60</v>
      </c>
      <c r="E107" s="45" t="s">
        <v>98</v>
      </c>
      <c r="F107" s="18">
        <f>VLOOKUP($B107,'[3]18 CR Data'!$A$6:$W$340,4,FALSE)</f>
        <v>43465</v>
      </c>
      <c r="G107" s="8">
        <f>VLOOKUP($B107,'[3]18 CR Data'!$A$6:$V$340,7,FALSE)</f>
        <v>21900</v>
      </c>
      <c r="H107" s="8">
        <f>VLOOKUP($B107,'[3]18 CR Data'!$A$6:$V$340,5,FALSE)</f>
        <v>11646</v>
      </c>
      <c r="I107" s="8">
        <f>VLOOKUP($B107,'[3]18 CR Data'!$A$6:$V$340,8,FALSE)</f>
        <v>7831</v>
      </c>
      <c r="J107" s="25">
        <v>577</v>
      </c>
      <c r="K107" s="9">
        <f t="shared" si="2"/>
        <v>0.53178082191780818</v>
      </c>
      <c r="L107" s="10">
        <f t="shared" si="3"/>
        <v>0.67</v>
      </c>
    </row>
    <row r="108" spans="1:12" x14ac:dyDescent="0.25">
      <c r="A108" s="24" t="s">
        <v>1404</v>
      </c>
      <c r="B108" s="17" t="s">
        <v>1362</v>
      </c>
      <c r="C108" s="17" t="s">
        <v>1347</v>
      </c>
      <c r="D108" s="45">
        <v>45</v>
      </c>
      <c r="E108" s="45" t="s">
        <v>1363</v>
      </c>
      <c r="F108" s="18">
        <v>43465</v>
      </c>
      <c r="G108" s="8">
        <v>16425</v>
      </c>
      <c r="H108" s="8">
        <v>16303</v>
      </c>
      <c r="I108" s="8">
        <v>15138</v>
      </c>
      <c r="J108" s="21"/>
      <c r="K108" s="9">
        <f t="shared" si="2"/>
        <v>0.99257229832572302</v>
      </c>
      <c r="L108" s="10">
        <f t="shared" si="3"/>
        <v>0.93</v>
      </c>
    </row>
    <row r="109" spans="1:12" x14ac:dyDescent="0.25">
      <c r="A109" s="23" t="s">
        <v>1080</v>
      </c>
      <c r="B109" s="17" t="s">
        <v>113</v>
      </c>
      <c r="C109" s="17" t="s">
        <v>1456</v>
      </c>
      <c r="D109" s="45">
        <f>VLOOKUP($B109,'[3]18 CR Data'!$A$6:$V$340,6,FALSE)</f>
        <v>53</v>
      </c>
      <c r="E109" s="45" t="s">
        <v>114</v>
      </c>
      <c r="F109" s="18">
        <f>VLOOKUP($B109,'[3]18 CR Data'!$A$6:$W$340,4,FALSE)</f>
        <v>43465</v>
      </c>
      <c r="G109" s="8">
        <f>VLOOKUP($B109,'[3]18 CR Data'!$A$6:$V$340,7,FALSE)</f>
        <v>19345</v>
      </c>
      <c r="H109" s="8">
        <f>VLOOKUP($B109,'[3]18 CR Data'!$A$6:$V$340,5,FALSE)</f>
        <v>16603</v>
      </c>
      <c r="I109" s="8">
        <f>VLOOKUP($B109,'[3]18 CR Data'!$A$6:$V$340,8,FALSE)</f>
        <v>10345</v>
      </c>
      <c r="J109" s="25">
        <v>2982</v>
      </c>
      <c r="K109" s="9">
        <f t="shared" si="2"/>
        <v>0.85825794779012665</v>
      </c>
      <c r="L109" s="10">
        <f t="shared" si="3"/>
        <v>0.62</v>
      </c>
    </row>
    <row r="110" spans="1:12" x14ac:dyDescent="0.25">
      <c r="A110" s="23" t="s">
        <v>1364</v>
      </c>
      <c r="B110" s="17" t="s">
        <v>654</v>
      </c>
      <c r="C110" s="17" t="s">
        <v>1456</v>
      </c>
      <c r="D110" s="45">
        <f>VLOOKUP($B110,'[3]18 CR Data'!$A$6:$V$340,6,FALSE)</f>
        <v>60</v>
      </c>
      <c r="E110" s="45" t="s">
        <v>655</v>
      </c>
      <c r="F110" s="18">
        <f>VLOOKUP($B110,'[3]18 CR Data'!$A$6:$W$340,4,FALSE)</f>
        <v>43465</v>
      </c>
      <c r="G110" s="8">
        <f>VLOOKUP($B110,'[3]18 CR Data'!$A$6:$V$340,7,FALSE)</f>
        <v>21900</v>
      </c>
      <c r="H110" s="8">
        <f>VLOOKUP($B110,'[3]18 CR Data'!$A$6:$V$340,5,FALSE)</f>
        <v>13095</v>
      </c>
      <c r="I110" s="8">
        <f>VLOOKUP($B110,'[3]18 CR Data'!$A$6:$V$340,8,FALSE)</f>
        <v>11372</v>
      </c>
      <c r="J110" s="25">
        <v>164</v>
      </c>
      <c r="K110" s="9">
        <f t="shared" si="2"/>
        <v>0.59794520547945207</v>
      </c>
      <c r="L110" s="10">
        <f t="shared" si="3"/>
        <v>0.87</v>
      </c>
    </row>
    <row r="111" spans="1:12" x14ac:dyDescent="0.25">
      <c r="A111" s="23" t="s">
        <v>1214</v>
      </c>
      <c r="B111" s="17" t="s">
        <v>398</v>
      </c>
      <c r="C111" s="17" t="s">
        <v>1456</v>
      </c>
      <c r="D111" s="45">
        <f>VLOOKUP($B111,'[3]18 CR Data'!$A$6:$V$340,6,FALSE)</f>
        <v>40</v>
      </c>
      <c r="E111" s="45" t="s">
        <v>399</v>
      </c>
      <c r="F111" s="18">
        <f>VLOOKUP($B111,'[3]18 CR Data'!$A$6:$W$340,4,FALSE)</f>
        <v>43465</v>
      </c>
      <c r="G111" s="8">
        <f>VLOOKUP($B111,'[3]18 CR Data'!$A$6:$V$340,7,FALSE)</f>
        <v>14600</v>
      </c>
      <c r="H111" s="8">
        <f>VLOOKUP($B111,'[3]18 CR Data'!$A$6:$V$340,5,FALSE)</f>
        <v>13165</v>
      </c>
      <c r="I111" s="8">
        <f>VLOOKUP($B111,'[3]18 CR Data'!$A$6:$V$340,8,FALSE)</f>
        <v>7455</v>
      </c>
      <c r="J111" s="25"/>
      <c r="K111" s="9">
        <f t="shared" si="2"/>
        <v>0.90171232876712326</v>
      </c>
      <c r="L111" s="10">
        <f t="shared" si="3"/>
        <v>0.56999999999999995</v>
      </c>
    </row>
    <row r="112" spans="1:12" x14ac:dyDescent="0.25">
      <c r="A112" s="23" t="s">
        <v>1186</v>
      </c>
      <c r="B112" s="17" t="s">
        <v>340</v>
      </c>
      <c r="C112" s="17" t="s">
        <v>1456</v>
      </c>
      <c r="D112" s="45">
        <f>VLOOKUP($B112,'[3]18 CR Data'!$A$6:$V$340,6,FALSE)</f>
        <v>44</v>
      </c>
      <c r="E112" s="45" t="s">
        <v>341</v>
      </c>
      <c r="F112" s="18">
        <f>VLOOKUP($B112,'[3]18 CR Data'!$A$6:$W$340,4,FALSE)</f>
        <v>43465</v>
      </c>
      <c r="G112" s="8">
        <f>VLOOKUP($B112,'[3]18 CR Data'!$A$6:$V$340,7,FALSE)</f>
        <v>16060</v>
      </c>
      <c r="H112" s="8">
        <f>VLOOKUP($B112,'[3]18 CR Data'!$A$6:$V$340,5,FALSE)</f>
        <v>10014</v>
      </c>
      <c r="I112" s="8">
        <f>VLOOKUP($B112,'[3]18 CR Data'!$A$6:$V$340,8,FALSE)</f>
        <v>6901</v>
      </c>
      <c r="J112" s="25">
        <v>867</v>
      </c>
      <c r="K112" s="9">
        <f t="shared" si="2"/>
        <v>0.6235367372353674</v>
      </c>
      <c r="L112" s="10">
        <f t="shared" si="3"/>
        <v>0.69</v>
      </c>
    </row>
    <row r="113" spans="1:12" x14ac:dyDescent="0.25">
      <c r="A113" s="23" t="s">
        <v>1120</v>
      </c>
      <c r="B113" s="17" t="s">
        <v>199</v>
      </c>
      <c r="C113" s="17" t="s">
        <v>1456</v>
      </c>
      <c r="D113" s="45">
        <f>VLOOKUP($B113,'[3]18 CR Data'!$A$6:$V$340,6,FALSE)</f>
        <v>30</v>
      </c>
      <c r="E113" s="45" t="s">
        <v>200</v>
      </c>
      <c r="F113" s="18">
        <f>VLOOKUP($B113,'[3]18 CR Data'!$A$6:$W$340,4,FALSE)</f>
        <v>43465</v>
      </c>
      <c r="G113" s="8">
        <f>VLOOKUP($B113,'[3]18 CR Data'!$A$6:$V$340,7,FALSE)</f>
        <v>11128</v>
      </c>
      <c r="H113" s="8">
        <f>VLOOKUP($B113,'[3]18 CR Data'!$A$6:$V$340,5,FALSE)</f>
        <v>7977</v>
      </c>
      <c r="I113" s="8">
        <f>VLOOKUP($B113,'[3]18 CR Data'!$A$6:$V$340,8,FALSE)</f>
        <v>4468</v>
      </c>
      <c r="J113" s="25">
        <v>382</v>
      </c>
      <c r="K113" s="9">
        <f t="shared" si="2"/>
        <v>0.71684040258806614</v>
      </c>
      <c r="L113" s="10">
        <f t="shared" si="3"/>
        <v>0.56000000000000005</v>
      </c>
    </row>
    <row r="114" spans="1:12" x14ac:dyDescent="0.25">
      <c r="A114" s="23" t="s">
        <v>1222</v>
      </c>
      <c r="B114" s="17" t="s">
        <v>416</v>
      </c>
      <c r="C114" s="17" t="s">
        <v>1456</v>
      </c>
      <c r="D114" s="45">
        <f>VLOOKUP($B114,'[3]18 CR Data'!$A$6:$V$340,6,FALSE)</f>
        <v>49</v>
      </c>
      <c r="E114" s="45" t="s">
        <v>417</v>
      </c>
      <c r="F114" s="18">
        <f>VLOOKUP($B114,'[3]18 CR Data'!$A$6:$W$340,4,FALSE)</f>
        <v>43465</v>
      </c>
      <c r="G114" s="8">
        <f>VLOOKUP($B114,'[3]18 CR Data'!$A$6:$V$340,7,FALSE)</f>
        <v>17885</v>
      </c>
      <c r="H114" s="8">
        <f>VLOOKUP($B114,'[3]18 CR Data'!$A$6:$V$340,5,FALSE)</f>
        <v>16627</v>
      </c>
      <c r="I114" s="8">
        <f>VLOOKUP($B114,'[3]18 CR Data'!$A$6:$V$340,8,FALSE)</f>
        <v>8627</v>
      </c>
      <c r="J114" s="25">
        <v>915</v>
      </c>
      <c r="K114" s="9">
        <f t="shared" si="2"/>
        <v>0.92966172770478051</v>
      </c>
      <c r="L114" s="10">
        <f t="shared" si="3"/>
        <v>0.52</v>
      </c>
    </row>
    <row r="115" spans="1:12" x14ac:dyDescent="0.25">
      <c r="A115" s="24" t="s">
        <v>1405</v>
      </c>
      <c r="B115" s="17" t="s">
        <v>689</v>
      </c>
      <c r="C115" s="17" t="s">
        <v>1456</v>
      </c>
      <c r="D115" s="45">
        <f>VLOOKUP($B115,'[3]18 CR Data'!$A$6:$V$340,6,FALSE)</f>
        <v>90</v>
      </c>
      <c r="E115" s="45" t="s">
        <v>638</v>
      </c>
      <c r="F115" s="18">
        <f>VLOOKUP($B115,'[3]18 CR Data'!$A$6:$W$340,4,FALSE)</f>
        <v>43100</v>
      </c>
      <c r="G115" s="8">
        <f>VLOOKUP($B115,'[3]18 CR Data'!$A$6:$V$340,7,FALSE)</f>
        <v>34215</v>
      </c>
      <c r="H115" s="8">
        <f>VLOOKUP($B115,'[3]18 CR Data'!$A$6:$V$340,5,FALSE)</f>
        <v>29390</v>
      </c>
      <c r="I115" s="8">
        <f>VLOOKUP($B115,'[3]18 CR Data'!$A$6:$V$340,8,FALSE)</f>
        <v>12253</v>
      </c>
      <c r="J115" s="25">
        <v>1793</v>
      </c>
      <c r="K115" s="9">
        <f t="shared" si="2"/>
        <v>0.85897997954113692</v>
      </c>
      <c r="L115" s="10">
        <f t="shared" si="3"/>
        <v>0.42</v>
      </c>
    </row>
    <row r="116" spans="1:12" x14ac:dyDescent="0.25">
      <c r="A116" s="23" t="s">
        <v>1163</v>
      </c>
      <c r="B116" s="17" t="s">
        <v>294</v>
      </c>
      <c r="C116" s="17" t="s">
        <v>1456</v>
      </c>
      <c r="D116" s="45">
        <f>VLOOKUP($B116,'[3]18 CR Data'!$A$6:$V$340,6,FALSE)</f>
        <v>50</v>
      </c>
      <c r="E116" s="45" t="s">
        <v>295</v>
      </c>
      <c r="F116" s="18">
        <f>VLOOKUP($B116,'[3]18 CR Data'!$A$6:$W$340,4,FALSE)</f>
        <v>43465</v>
      </c>
      <c r="G116" s="8">
        <f>VLOOKUP($B116,'[3]18 CR Data'!$A$6:$V$340,7,FALSE)</f>
        <v>18250</v>
      </c>
      <c r="H116" s="8">
        <f>VLOOKUP($B116,'[3]18 CR Data'!$A$6:$V$340,5,FALSE)</f>
        <v>16360</v>
      </c>
      <c r="I116" s="8">
        <f>VLOOKUP($B116,'[3]18 CR Data'!$A$6:$V$340,8,FALSE)</f>
        <v>8299</v>
      </c>
      <c r="J116" s="25">
        <v>950</v>
      </c>
      <c r="K116" s="9">
        <f t="shared" si="2"/>
        <v>0.89643835616438361</v>
      </c>
      <c r="L116" s="10">
        <f t="shared" si="3"/>
        <v>0.51</v>
      </c>
    </row>
    <row r="117" spans="1:12" x14ac:dyDescent="0.25">
      <c r="A117" s="23" t="s">
        <v>1096</v>
      </c>
      <c r="B117" s="17" t="s">
        <v>147</v>
      </c>
      <c r="C117" s="17" t="s">
        <v>1456</v>
      </c>
      <c r="D117" s="45">
        <f>VLOOKUP($B117,'[3]18 CR Data'!$A$6:$V$340,6,FALSE)</f>
        <v>120</v>
      </c>
      <c r="E117" s="45" t="s">
        <v>148</v>
      </c>
      <c r="F117" s="18">
        <f>VLOOKUP($B117,'[3]18 CR Data'!$A$6:$W$340,4,FALSE)</f>
        <v>43465</v>
      </c>
      <c r="G117" s="8">
        <f>VLOOKUP($B117,'[3]18 CR Data'!$A$6:$V$340,7,FALSE)</f>
        <v>43800</v>
      </c>
      <c r="H117" s="8">
        <f>VLOOKUP($B117,'[3]18 CR Data'!$A$6:$V$340,5,FALSE)</f>
        <v>38535</v>
      </c>
      <c r="I117" s="8">
        <f>VLOOKUP($B117,'[3]18 CR Data'!$A$6:$V$340,8,FALSE)</f>
        <v>22385</v>
      </c>
      <c r="J117" s="25">
        <v>4152</v>
      </c>
      <c r="K117" s="9">
        <f t="shared" si="2"/>
        <v>0.87979452054794516</v>
      </c>
      <c r="L117" s="10">
        <f t="shared" si="3"/>
        <v>0.57999999999999996</v>
      </c>
    </row>
    <row r="118" spans="1:12" x14ac:dyDescent="0.25">
      <c r="A118" s="23" t="s">
        <v>1259</v>
      </c>
      <c r="B118" s="17" t="s">
        <v>488</v>
      </c>
      <c r="C118" s="17" t="s">
        <v>1456</v>
      </c>
      <c r="D118" s="45">
        <f>VLOOKUP($B118,'[3]18 CR Data'!$A$6:$V$340,6,FALSE)</f>
        <v>80</v>
      </c>
      <c r="E118" s="45" t="s">
        <v>489</v>
      </c>
      <c r="F118" s="18">
        <f>VLOOKUP($B118,'[3]18 CR Data'!$A$6:$W$340,4,FALSE)</f>
        <v>43465</v>
      </c>
      <c r="G118" s="8">
        <f>VLOOKUP($B118,'[3]18 CR Data'!$A$6:$V$340,7,FALSE)</f>
        <v>29200</v>
      </c>
      <c r="H118" s="8">
        <f>VLOOKUP($B118,'[3]18 CR Data'!$A$6:$V$340,5,FALSE)</f>
        <v>23783</v>
      </c>
      <c r="I118" s="8">
        <f>VLOOKUP($B118,'[3]18 CR Data'!$A$6:$V$340,8,FALSE)</f>
        <v>10998</v>
      </c>
      <c r="J118" s="25">
        <v>5787</v>
      </c>
      <c r="K118" s="9">
        <f t="shared" si="2"/>
        <v>0.814486301369863</v>
      </c>
      <c r="L118" s="10">
        <f t="shared" si="3"/>
        <v>0.46</v>
      </c>
    </row>
    <row r="119" spans="1:12" x14ac:dyDescent="0.25">
      <c r="A119" s="23" t="s">
        <v>1060</v>
      </c>
      <c r="B119" s="17" t="s">
        <v>73</v>
      </c>
      <c r="C119" s="17" t="s">
        <v>1456</v>
      </c>
      <c r="D119" s="45">
        <f>VLOOKUP($B119,'[3]18 CR Data'!$A$6:$V$340,6,FALSE)</f>
        <v>62</v>
      </c>
      <c r="E119" s="45" t="s">
        <v>74</v>
      </c>
      <c r="F119" s="18">
        <f>VLOOKUP($B119,'[3]18 CR Data'!$A$6:$W$340,4,FALSE)</f>
        <v>43465</v>
      </c>
      <c r="G119" s="8">
        <f>VLOOKUP($B119,'[3]18 CR Data'!$A$6:$V$340,7,FALSE)</f>
        <v>22630</v>
      </c>
      <c r="H119" s="8">
        <f>VLOOKUP($B119,'[3]18 CR Data'!$A$6:$V$340,5,FALSE)</f>
        <v>20550</v>
      </c>
      <c r="I119" s="8">
        <f>VLOOKUP($B119,'[3]18 CR Data'!$A$6:$V$340,8,FALSE)</f>
        <v>12416</v>
      </c>
      <c r="J119" s="25">
        <v>1450</v>
      </c>
      <c r="K119" s="9">
        <f t="shared" si="2"/>
        <v>0.90808661069376928</v>
      </c>
      <c r="L119" s="10">
        <f t="shared" si="3"/>
        <v>0.6</v>
      </c>
    </row>
    <row r="120" spans="1:12" x14ac:dyDescent="0.25">
      <c r="A120" s="23" t="s">
        <v>1192</v>
      </c>
      <c r="B120" s="17" t="s">
        <v>352</v>
      </c>
      <c r="C120" s="17" t="s">
        <v>1456</v>
      </c>
      <c r="D120" s="45">
        <f>VLOOKUP($B120,'[3]18 CR Data'!$A$6:$V$340,6,FALSE)</f>
        <v>45</v>
      </c>
      <c r="E120" s="45" t="s">
        <v>353</v>
      </c>
      <c r="F120" s="18">
        <f>VLOOKUP($B120,'[3]18 CR Data'!$A$6:$W$340,4,FALSE)</f>
        <v>43465</v>
      </c>
      <c r="G120" s="8">
        <f>VLOOKUP($B120,'[3]18 CR Data'!$A$6:$V$340,7,FALSE)</f>
        <v>16425</v>
      </c>
      <c r="H120" s="8">
        <f>VLOOKUP($B120,'[3]18 CR Data'!$A$6:$V$340,5,FALSE)</f>
        <v>15869</v>
      </c>
      <c r="I120" s="8">
        <f>VLOOKUP($B120,'[3]18 CR Data'!$A$6:$V$340,8,FALSE)</f>
        <v>13073</v>
      </c>
      <c r="J120" s="25">
        <v>1548</v>
      </c>
      <c r="K120" s="9">
        <f t="shared" si="2"/>
        <v>0.96614916286149166</v>
      </c>
      <c r="L120" s="10">
        <f t="shared" si="3"/>
        <v>0.82</v>
      </c>
    </row>
    <row r="121" spans="1:12" x14ac:dyDescent="0.25">
      <c r="A121" s="24" t="s">
        <v>1406</v>
      </c>
      <c r="B121" s="17" t="s">
        <v>714</v>
      </c>
      <c r="C121" s="17" t="s">
        <v>1456</v>
      </c>
      <c r="D121" s="45">
        <f>VLOOKUP($B121,'[3]18 CR Data'!$A$6:$V$340,6,FALSE)</f>
        <v>120</v>
      </c>
      <c r="E121" s="45" t="s">
        <v>667</v>
      </c>
      <c r="F121" s="18">
        <f>VLOOKUP($B121,'[3]18 CR Data'!$A$6:$W$340,4,FALSE)</f>
        <v>43465</v>
      </c>
      <c r="G121" s="8">
        <f>VLOOKUP($B121,'[3]18 CR Data'!$A$6:$V$340,7,FALSE)</f>
        <v>43800</v>
      </c>
      <c r="H121" s="8">
        <f>VLOOKUP($B121,'[3]18 CR Data'!$A$6:$V$340,5,FALSE)</f>
        <v>33708</v>
      </c>
      <c r="I121" s="8">
        <f>VLOOKUP($B121,'[3]18 CR Data'!$A$6:$V$340,8,FALSE)</f>
        <v>23189</v>
      </c>
      <c r="J121" s="25">
        <v>2080</v>
      </c>
      <c r="K121" s="9">
        <f t="shared" si="2"/>
        <v>0.76958904109589044</v>
      </c>
      <c r="L121" s="10">
        <f t="shared" si="3"/>
        <v>0.69</v>
      </c>
    </row>
    <row r="122" spans="1:12" x14ac:dyDescent="0.25">
      <c r="A122" s="23" t="s">
        <v>1123</v>
      </c>
      <c r="B122" s="17" t="s">
        <v>205</v>
      </c>
      <c r="C122" s="17" t="s">
        <v>1456</v>
      </c>
      <c r="D122" s="45">
        <f>VLOOKUP($B122,'[3]18 CR Data'!$A$6:$V$340,6,FALSE)</f>
        <v>73</v>
      </c>
      <c r="E122" s="45" t="s">
        <v>206</v>
      </c>
      <c r="F122" s="18">
        <f>VLOOKUP($B122,'[3]18 CR Data'!$A$6:$W$340,4,FALSE)</f>
        <v>43465</v>
      </c>
      <c r="G122" s="8">
        <f>VLOOKUP($B122,'[3]18 CR Data'!$A$6:$V$340,7,FALSE)</f>
        <v>26645</v>
      </c>
      <c r="H122" s="8">
        <f>VLOOKUP($B122,'[3]18 CR Data'!$A$6:$V$340,5,FALSE)</f>
        <v>23055</v>
      </c>
      <c r="I122" s="8">
        <f>VLOOKUP($B122,'[3]18 CR Data'!$A$6:$V$340,8,FALSE)</f>
        <v>17433</v>
      </c>
      <c r="J122" s="25">
        <v>2083</v>
      </c>
      <c r="K122" s="9">
        <f t="shared" si="2"/>
        <v>0.86526552824169634</v>
      </c>
      <c r="L122" s="10">
        <f t="shared" si="3"/>
        <v>0.76</v>
      </c>
    </row>
    <row r="123" spans="1:12" x14ac:dyDescent="0.25">
      <c r="A123" s="24" t="s">
        <v>1407</v>
      </c>
      <c r="B123" s="17" t="s">
        <v>715</v>
      </c>
      <c r="C123" s="17" t="s">
        <v>1456</v>
      </c>
      <c r="D123" s="45">
        <f>VLOOKUP($B123,'[3]18 CR Data'!$A$6:$V$340,6,FALSE)</f>
        <v>96</v>
      </c>
      <c r="E123" s="45" t="s">
        <v>668</v>
      </c>
      <c r="F123" s="18">
        <f>VLOOKUP($B123,'[3]18 CR Data'!$A$6:$W$340,4,FALSE)</f>
        <v>43465</v>
      </c>
      <c r="G123" s="8">
        <f>VLOOKUP($B123,'[3]18 CR Data'!$A$6:$V$340,7,FALSE)</f>
        <v>35040</v>
      </c>
      <c r="H123" s="8">
        <f>VLOOKUP($B123,'[3]18 CR Data'!$A$6:$V$340,5,FALSE)</f>
        <v>26647</v>
      </c>
      <c r="I123" s="8">
        <f>VLOOKUP($B123,'[3]18 CR Data'!$A$6:$V$340,8,FALSE)</f>
        <v>12882</v>
      </c>
      <c r="J123" s="21">
        <v>4190</v>
      </c>
      <c r="K123" s="9">
        <f t="shared" si="2"/>
        <v>0.76047374429223746</v>
      </c>
      <c r="L123" s="10">
        <f t="shared" si="3"/>
        <v>0.48</v>
      </c>
    </row>
    <row r="124" spans="1:12" x14ac:dyDescent="0.25">
      <c r="A124" s="23" t="s">
        <v>1058</v>
      </c>
      <c r="B124" s="17" t="s">
        <v>69</v>
      </c>
      <c r="C124" s="17" t="s">
        <v>1456</v>
      </c>
      <c r="D124" s="45">
        <f>VLOOKUP($B124,'[3]18 CR Data'!$A$6:$V$340,6,FALSE)</f>
        <v>109</v>
      </c>
      <c r="E124" s="45" t="s">
        <v>70</v>
      </c>
      <c r="F124" s="18">
        <f>VLOOKUP($B124,'[3]18 CR Data'!$A$6:$W$340,4,FALSE)</f>
        <v>43465</v>
      </c>
      <c r="G124" s="8">
        <f>VLOOKUP($B124,'[3]18 CR Data'!$A$6:$V$340,7,FALSE)</f>
        <v>39785</v>
      </c>
      <c r="H124" s="8">
        <f>VLOOKUP($B124,'[3]18 CR Data'!$A$6:$V$340,5,FALSE)</f>
        <v>32488</v>
      </c>
      <c r="I124" s="8">
        <f>VLOOKUP($B124,'[3]18 CR Data'!$A$6:$V$340,8,FALSE)</f>
        <v>18764</v>
      </c>
      <c r="J124" s="25">
        <v>4097</v>
      </c>
      <c r="K124" s="9">
        <f t="shared" si="2"/>
        <v>0.81658916677139626</v>
      </c>
      <c r="L124" s="10">
        <f t="shared" si="3"/>
        <v>0.57999999999999996</v>
      </c>
    </row>
    <row r="125" spans="1:12" x14ac:dyDescent="0.25">
      <c r="A125" s="23" t="s">
        <v>1273</v>
      </c>
      <c r="B125" s="17" t="s">
        <v>516</v>
      </c>
      <c r="C125" s="17" t="s">
        <v>1456</v>
      </c>
      <c r="D125" s="45">
        <f>VLOOKUP($B125,'[3]18 CR Data'!$A$6:$V$340,6,FALSE)</f>
        <v>56</v>
      </c>
      <c r="E125" s="45" t="s">
        <v>517</v>
      </c>
      <c r="F125" s="18">
        <f>VLOOKUP($B125,'[3]18 CR Data'!$A$6:$W$340,4,FALSE)</f>
        <v>43465</v>
      </c>
      <c r="G125" s="8">
        <f>VLOOKUP($B125,'[3]18 CR Data'!$A$6:$V$340,7,FALSE)</f>
        <v>20440</v>
      </c>
      <c r="H125" s="8">
        <f>VLOOKUP($B125,'[3]18 CR Data'!$A$6:$V$340,5,FALSE)</f>
        <v>17975</v>
      </c>
      <c r="I125" s="8">
        <f>VLOOKUP($B125,'[3]18 CR Data'!$A$6:$V$340,8,FALSE)</f>
        <v>7219</v>
      </c>
      <c r="J125" s="25">
        <v>96</v>
      </c>
      <c r="K125" s="9">
        <f t="shared" si="2"/>
        <v>0.87940313111545987</v>
      </c>
      <c r="L125" s="10">
        <f t="shared" si="3"/>
        <v>0.4</v>
      </c>
    </row>
    <row r="126" spans="1:12" x14ac:dyDescent="0.25">
      <c r="A126" s="23" t="s">
        <v>1274</v>
      </c>
      <c r="B126" s="17" t="s">
        <v>518</v>
      </c>
      <c r="C126" s="17" t="s">
        <v>1456</v>
      </c>
      <c r="D126" s="45">
        <f>VLOOKUP($B126,'[3]18 CR Data'!$A$6:$V$340,6,FALSE)</f>
        <v>142</v>
      </c>
      <c r="E126" s="45" t="s">
        <v>519</v>
      </c>
      <c r="F126" s="18">
        <f>VLOOKUP($B126,'[3]18 CR Data'!$A$6:$W$340,4,FALSE)</f>
        <v>43465</v>
      </c>
      <c r="G126" s="8">
        <f>VLOOKUP($B126,'[3]18 CR Data'!$A$6:$V$340,7,FALSE)</f>
        <v>51830</v>
      </c>
      <c r="H126" s="8">
        <f>VLOOKUP($B126,'[3]18 CR Data'!$A$6:$V$340,5,FALSE)</f>
        <v>41934</v>
      </c>
      <c r="I126" s="8">
        <f>VLOOKUP($B126,'[3]18 CR Data'!$A$6:$V$340,8,FALSE)</f>
        <v>9817</v>
      </c>
      <c r="J126" s="25">
        <v>906</v>
      </c>
      <c r="K126" s="9">
        <f t="shared" si="2"/>
        <v>0.80906810727377965</v>
      </c>
      <c r="L126" s="10">
        <f t="shared" si="3"/>
        <v>0.23</v>
      </c>
    </row>
    <row r="127" spans="1:12" x14ac:dyDescent="0.25">
      <c r="A127" s="24" t="s">
        <v>1465</v>
      </c>
      <c r="B127" s="17" t="s">
        <v>703</v>
      </c>
      <c r="C127" s="17" t="s">
        <v>1456</v>
      </c>
      <c r="D127" s="45">
        <f>VLOOKUP($B127,'[3]18 CR Data'!$A$6:$V$340,6,FALSE)</f>
        <v>45</v>
      </c>
      <c r="E127" s="45" t="s">
        <v>658</v>
      </c>
      <c r="F127" s="18">
        <f>VLOOKUP($B127,'[3]18 CR Data'!$A$6:$W$340,4,FALSE)</f>
        <v>43465</v>
      </c>
      <c r="G127" s="8">
        <f>VLOOKUP($B127,'[3]18 CR Data'!$A$6:$V$340,7,FALSE)</f>
        <v>17790</v>
      </c>
      <c r="H127" s="8">
        <f>VLOOKUP($B127,'[3]18 CR Data'!$A$6:$V$340,5,FALSE)</f>
        <v>13882</v>
      </c>
      <c r="I127" s="8">
        <f>VLOOKUP($B127,'[3]18 CR Data'!$A$6:$V$340,8,FALSE)</f>
        <v>12147</v>
      </c>
      <c r="J127" s="21">
        <v>1018</v>
      </c>
      <c r="K127" s="9">
        <f t="shared" si="2"/>
        <v>0.7803260258572231</v>
      </c>
      <c r="L127" s="10">
        <f t="shared" si="3"/>
        <v>0.88</v>
      </c>
    </row>
    <row r="128" spans="1:12" x14ac:dyDescent="0.25">
      <c r="A128" s="23" t="s">
        <v>1365</v>
      </c>
      <c r="B128" s="17" t="s">
        <v>631</v>
      </c>
      <c r="C128" s="17" t="s">
        <v>1456</v>
      </c>
      <c r="D128" s="45">
        <f>VLOOKUP($B128,'[3]18 CR Data'!$A$6:$V$340,6,FALSE)</f>
        <v>82</v>
      </c>
      <c r="E128" s="45" t="s">
        <v>90</v>
      </c>
      <c r="F128" s="18">
        <f>VLOOKUP($B128,'[3]18 CR Data'!$A$6:$W$340,4,FALSE)</f>
        <v>43100</v>
      </c>
      <c r="G128" s="8">
        <f>VLOOKUP($B128,'[3]18 CR Data'!$A$6:$V$340,7,FALSE)</f>
        <v>29930</v>
      </c>
      <c r="H128" s="8">
        <f>VLOOKUP($B128,'[3]18 CR Data'!$A$6:$V$340,5,FALSE)</f>
        <v>25421</v>
      </c>
      <c r="I128" s="8">
        <f>VLOOKUP($B128,'[3]18 CR Data'!$A$6:$V$340,8,FALSE)</f>
        <v>18469</v>
      </c>
      <c r="J128" s="25"/>
      <c r="K128" s="9">
        <f t="shared" si="2"/>
        <v>0.84934847978616768</v>
      </c>
      <c r="L128" s="10">
        <f t="shared" si="3"/>
        <v>0.73</v>
      </c>
    </row>
    <row r="129" spans="1:12" x14ac:dyDescent="0.25">
      <c r="A129" s="23" t="s">
        <v>1233</v>
      </c>
      <c r="B129" s="17" t="s">
        <v>436</v>
      </c>
      <c r="C129" s="17" t="s">
        <v>1456</v>
      </c>
      <c r="D129" s="45">
        <f>VLOOKUP($B129,'[3]18 CR Data'!$A$6:$V$340,6,FALSE)</f>
        <v>29</v>
      </c>
      <c r="E129" s="45" t="s">
        <v>437</v>
      </c>
      <c r="F129" s="18">
        <f>VLOOKUP($B129,'[3]18 CR Data'!$A$6:$W$340,4,FALSE)</f>
        <v>43465</v>
      </c>
      <c r="G129" s="8">
        <f>VLOOKUP($B129,'[3]18 CR Data'!$A$6:$V$340,7,FALSE)</f>
        <v>10585</v>
      </c>
      <c r="H129" s="8">
        <f>VLOOKUP($B129,'[3]18 CR Data'!$A$6:$V$340,5,FALSE)</f>
        <v>7596</v>
      </c>
      <c r="I129" s="8">
        <f>VLOOKUP($B129,'[3]18 CR Data'!$A$6:$V$340,8,FALSE)</f>
        <v>3737</v>
      </c>
      <c r="J129" s="25"/>
      <c r="K129" s="9">
        <f t="shared" si="2"/>
        <v>0.71761927255550306</v>
      </c>
      <c r="L129" s="10">
        <f t="shared" si="3"/>
        <v>0.49</v>
      </c>
    </row>
    <row r="130" spans="1:12" x14ac:dyDescent="0.25">
      <c r="A130" s="23" t="s">
        <v>1110</v>
      </c>
      <c r="B130" s="17" t="s">
        <v>179</v>
      </c>
      <c r="C130" s="17" t="s">
        <v>1456</v>
      </c>
      <c r="D130" s="45">
        <f>VLOOKUP($B130,'[3]18 CR Data'!$A$6:$V$340,6,FALSE)</f>
        <v>100</v>
      </c>
      <c r="E130" s="45" t="s">
        <v>180</v>
      </c>
      <c r="F130" s="18">
        <f>VLOOKUP($B130,'[3]18 CR Data'!$A$6:$W$340,4,FALSE)</f>
        <v>43465</v>
      </c>
      <c r="G130" s="8">
        <f>VLOOKUP($B130,'[3]18 CR Data'!$A$6:$V$340,7,FALSE)</f>
        <v>36500</v>
      </c>
      <c r="H130" s="8">
        <f>VLOOKUP($B130,'[3]18 CR Data'!$A$6:$V$340,5,FALSE)</f>
        <v>31470</v>
      </c>
      <c r="I130" s="8">
        <f>VLOOKUP($B130,'[3]18 CR Data'!$A$6:$V$340,8,FALSE)</f>
        <v>17610</v>
      </c>
      <c r="J130" s="25">
        <v>3954</v>
      </c>
      <c r="K130" s="9">
        <f t="shared" si="2"/>
        <v>0.86219178082191783</v>
      </c>
      <c r="L130" s="10">
        <f t="shared" si="3"/>
        <v>0.56000000000000005</v>
      </c>
    </row>
    <row r="131" spans="1:12" x14ac:dyDescent="0.25">
      <c r="A131" s="23" t="s">
        <v>1092</v>
      </c>
      <c r="B131" s="17" t="s">
        <v>137</v>
      </c>
      <c r="C131" s="17" t="s">
        <v>1456</v>
      </c>
      <c r="D131" s="45">
        <f>VLOOKUP($B131,'[3]18 CR Data'!$A$6:$V$340,6,FALSE)</f>
        <v>110</v>
      </c>
      <c r="E131" s="45" t="s">
        <v>138</v>
      </c>
      <c r="F131" s="18">
        <f>VLOOKUP($B131,'[3]18 CR Data'!$A$6:$W$340,4,FALSE)</f>
        <v>43465</v>
      </c>
      <c r="G131" s="8">
        <f>VLOOKUP($B131,'[3]18 CR Data'!$A$6:$V$340,7,FALSE)</f>
        <v>40150</v>
      </c>
      <c r="H131" s="8">
        <f>VLOOKUP($B131,'[3]18 CR Data'!$A$6:$V$340,5,FALSE)</f>
        <v>32641</v>
      </c>
      <c r="I131" s="8">
        <f>VLOOKUP($B131,'[3]18 CR Data'!$A$6:$V$340,8,FALSE)</f>
        <v>15849</v>
      </c>
      <c r="J131" s="25">
        <v>6400</v>
      </c>
      <c r="K131" s="9">
        <f t="shared" si="2"/>
        <v>0.81297633872976338</v>
      </c>
      <c r="L131" s="10">
        <f t="shared" si="3"/>
        <v>0.49</v>
      </c>
    </row>
    <row r="132" spans="1:12" x14ac:dyDescent="0.25">
      <c r="A132" s="23" t="s">
        <v>1063</v>
      </c>
      <c r="B132" s="17" t="s">
        <v>79</v>
      </c>
      <c r="C132" s="17" t="s">
        <v>1456</v>
      </c>
      <c r="D132" s="45">
        <f>VLOOKUP($B132,'[3]18 CR Data'!$A$6:$V$340,6,FALSE)</f>
        <v>65</v>
      </c>
      <c r="E132" s="45" t="s">
        <v>80</v>
      </c>
      <c r="F132" s="18">
        <f>VLOOKUP($B132,'[3]18 CR Data'!$A$6:$W$340,4,FALSE)</f>
        <v>43465</v>
      </c>
      <c r="G132" s="8">
        <f>VLOOKUP($B132,'[3]18 CR Data'!$A$6:$V$340,7,FALSE)</f>
        <v>23725</v>
      </c>
      <c r="H132" s="8">
        <f>VLOOKUP($B132,'[3]18 CR Data'!$A$6:$V$340,5,FALSE)</f>
        <v>18826</v>
      </c>
      <c r="I132" s="8">
        <f>VLOOKUP($B132,'[3]18 CR Data'!$A$6:$V$340,8,FALSE)</f>
        <v>11317</v>
      </c>
      <c r="J132" s="25">
        <v>2915</v>
      </c>
      <c r="K132" s="9">
        <f t="shared" si="2"/>
        <v>0.79350895679662803</v>
      </c>
      <c r="L132" s="10">
        <f t="shared" si="3"/>
        <v>0.6</v>
      </c>
    </row>
    <row r="133" spans="1:12" x14ac:dyDescent="0.25">
      <c r="A133" s="23" t="s">
        <v>1266</v>
      </c>
      <c r="B133" s="17" t="s">
        <v>502</v>
      </c>
      <c r="C133" s="17" t="s">
        <v>1456</v>
      </c>
      <c r="D133" s="45">
        <f>VLOOKUP($B133,'[3]18 CR Data'!$A$6:$V$340,6,FALSE)</f>
        <v>158</v>
      </c>
      <c r="E133" s="45" t="s">
        <v>503</v>
      </c>
      <c r="F133" s="18">
        <f>VLOOKUP($B133,'[3]18 CR Data'!$A$6:$W$340,4,FALSE)</f>
        <v>43465</v>
      </c>
      <c r="G133" s="8">
        <f>VLOOKUP($B133,'[3]18 CR Data'!$A$6:$V$340,7,FALSE)</f>
        <v>60204</v>
      </c>
      <c r="H133" s="8">
        <f>VLOOKUP($B133,'[3]18 CR Data'!$A$6:$V$340,5,FALSE)</f>
        <v>52857</v>
      </c>
      <c r="I133" s="8">
        <f>VLOOKUP($B133,'[3]18 CR Data'!$A$6:$V$340,8,FALSE)</f>
        <v>7269</v>
      </c>
      <c r="J133" s="25">
        <v>8371</v>
      </c>
      <c r="K133" s="9">
        <f t="shared" si="2"/>
        <v>0.87796491927446685</v>
      </c>
      <c r="L133" s="10">
        <f t="shared" si="3"/>
        <v>0.14000000000000001</v>
      </c>
    </row>
    <row r="134" spans="1:12" x14ac:dyDescent="0.25">
      <c r="A134" s="24" t="s">
        <v>1466</v>
      </c>
      <c r="B134" s="17" t="s">
        <v>700</v>
      </c>
      <c r="C134" s="17" t="s">
        <v>1456</v>
      </c>
      <c r="D134" s="45">
        <f>VLOOKUP($B134,'[3]18 CR Data'!$A$6:$V$340,6,FALSE)</f>
        <v>58</v>
      </c>
      <c r="E134" s="45" t="s">
        <v>653</v>
      </c>
      <c r="F134" s="18">
        <f>VLOOKUP($B134,'[3]18 CR Data'!$A$6:$W$340,4,FALSE)</f>
        <v>43465</v>
      </c>
      <c r="G134" s="8">
        <f>VLOOKUP($B134,'[3]18 CR Data'!$A$6:$V$340,7,FALSE)</f>
        <v>21170</v>
      </c>
      <c r="H134" s="8">
        <f>VLOOKUP($B134,'[3]18 CR Data'!$A$6:$V$340,5,FALSE)</f>
        <v>19742</v>
      </c>
      <c r="I134" s="8">
        <f>VLOOKUP($B134,'[3]18 CR Data'!$A$6:$V$340,8,FALSE)</f>
        <v>13909</v>
      </c>
      <c r="J134" s="25">
        <v>1910</v>
      </c>
      <c r="K134" s="9">
        <f t="shared" si="2"/>
        <v>0.93254605573925364</v>
      </c>
      <c r="L134" s="10">
        <f t="shared" si="3"/>
        <v>0.7</v>
      </c>
    </row>
    <row r="135" spans="1:12" x14ac:dyDescent="0.25">
      <c r="A135" s="23" t="s">
        <v>1082</v>
      </c>
      <c r="B135" s="17" t="s">
        <v>117</v>
      </c>
      <c r="C135" s="17" t="s">
        <v>1456</v>
      </c>
      <c r="D135" s="45">
        <f>VLOOKUP($B135,'[3]18 CR Data'!$A$6:$V$340,6,FALSE)</f>
        <v>40</v>
      </c>
      <c r="E135" s="45" t="s">
        <v>118</v>
      </c>
      <c r="F135" s="18">
        <f>VLOOKUP($B135,'[3]18 CR Data'!$A$6:$W$340,4,FALSE)</f>
        <v>43465</v>
      </c>
      <c r="G135" s="8">
        <f>VLOOKUP($B135,'[3]18 CR Data'!$A$6:$V$340,7,FALSE)</f>
        <v>14600</v>
      </c>
      <c r="H135" s="8">
        <f>VLOOKUP($B135,'[3]18 CR Data'!$A$6:$V$340,5,FALSE)</f>
        <v>13336</v>
      </c>
      <c r="I135" s="8">
        <f>VLOOKUP($B135,'[3]18 CR Data'!$A$6:$V$340,8,FALSE)</f>
        <v>3242</v>
      </c>
      <c r="J135" s="25">
        <v>819</v>
      </c>
      <c r="K135" s="9">
        <f t="shared" si="2"/>
        <v>0.91342465753424662</v>
      </c>
      <c r="L135" s="10">
        <f t="shared" si="3"/>
        <v>0.24</v>
      </c>
    </row>
    <row r="136" spans="1:12" x14ac:dyDescent="0.25">
      <c r="A136" s="23" t="s">
        <v>1106</v>
      </c>
      <c r="B136" s="17" t="s">
        <v>171</v>
      </c>
      <c r="C136" s="17" t="s">
        <v>1456</v>
      </c>
      <c r="D136" s="45">
        <f>VLOOKUP($B136,'[3]18 CR Data'!$A$6:$V$340,6,FALSE)</f>
        <v>85</v>
      </c>
      <c r="E136" s="45" t="s">
        <v>172</v>
      </c>
      <c r="F136" s="18">
        <f>VLOOKUP($B136,'[3]18 CR Data'!$A$6:$W$340,4,FALSE)</f>
        <v>43465</v>
      </c>
      <c r="G136" s="8">
        <f>VLOOKUP($B136,'[3]18 CR Data'!$A$6:$V$340,7,FALSE)</f>
        <v>31025</v>
      </c>
      <c r="H136" s="8">
        <f>VLOOKUP($B136,'[3]18 CR Data'!$A$6:$V$340,5,FALSE)</f>
        <v>24259</v>
      </c>
      <c r="I136" s="8">
        <f>VLOOKUP($B136,'[3]18 CR Data'!$A$6:$V$340,8,FALSE)</f>
        <v>21762</v>
      </c>
      <c r="J136" s="25">
        <v>2497</v>
      </c>
      <c r="K136" s="9">
        <f t="shared" si="2"/>
        <v>0.78191780821917811</v>
      </c>
      <c r="L136" s="10">
        <f t="shared" si="3"/>
        <v>0.9</v>
      </c>
    </row>
    <row r="137" spans="1:12" x14ac:dyDescent="0.25">
      <c r="A137" s="23" t="s">
        <v>1116</v>
      </c>
      <c r="B137" s="17" t="s">
        <v>191</v>
      </c>
      <c r="C137" s="17" t="s">
        <v>1456</v>
      </c>
      <c r="D137" s="45">
        <f>VLOOKUP($B137,'[3]18 CR Data'!$A$6:$V$340,6,FALSE)</f>
        <v>45</v>
      </c>
      <c r="E137" s="45" t="s">
        <v>192</v>
      </c>
      <c r="F137" s="18">
        <f>VLOOKUP($B137,'[3]18 CR Data'!$A$6:$W$340,4,FALSE)</f>
        <v>43465</v>
      </c>
      <c r="G137" s="8">
        <f>VLOOKUP($B137,'[3]18 CR Data'!$A$6:$V$340,7,FALSE)</f>
        <v>16425</v>
      </c>
      <c r="H137" s="8">
        <f>VLOOKUP($B137,'[3]18 CR Data'!$A$6:$V$340,5,FALSE)</f>
        <v>14010</v>
      </c>
      <c r="I137" s="8">
        <f>VLOOKUP($B137,'[3]18 CR Data'!$A$6:$V$340,8,FALSE)</f>
        <v>7712</v>
      </c>
      <c r="J137" s="25">
        <v>3600</v>
      </c>
      <c r="K137" s="9">
        <f t="shared" si="2"/>
        <v>0.85296803652968034</v>
      </c>
      <c r="L137" s="10">
        <f t="shared" si="3"/>
        <v>0.55000000000000004</v>
      </c>
    </row>
    <row r="138" spans="1:12" x14ac:dyDescent="0.25">
      <c r="A138" s="24" t="s">
        <v>1410</v>
      </c>
      <c r="B138" s="17" t="s">
        <v>88</v>
      </c>
      <c r="C138" s="17" t="s">
        <v>1456</v>
      </c>
      <c r="D138" s="45">
        <f>VLOOKUP($B138,'[3]18 CR Data'!$A$6:$V$340,6,FALSE)</f>
        <v>60</v>
      </c>
      <c r="E138" s="45" t="s">
        <v>89</v>
      </c>
      <c r="F138" s="18">
        <f>VLOOKUP($B138,'[3]18 CR Data'!$A$6:$W$340,4,FALSE)</f>
        <v>43465</v>
      </c>
      <c r="G138" s="8">
        <f>VLOOKUP($B138,'[3]18 CR Data'!$A$6:$V$340,7,FALSE)</f>
        <v>21900</v>
      </c>
      <c r="H138" s="8">
        <f>VLOOKUP($B138,'[3]18 CR Data'!$A$6:$V$340,5,FALSE)</f>
        <v>18726</v>
      </c>
      <c r="I138" s="8">
        <f>VLOOKUP($B138,'[3]18 CR Data'!$A$6:$V$340,8,FALSE)</f>
        <v>14766</v>
      </c>
      <c r="J138" s="25">
        <v>2581</v>
      </c>
      <c r="K138" s="9">
        <f t="shared" si="2"/>
        <v>0.85506849315068489</v>
      </c>
      <c r="L138" s="10">
        <f t="shared" si="3"/>
        <v>0.79</v>
      </c>
    </row>
    <row r="139" spans="1:12" x14ac:dyDescent="0.25">
      <c r="A139" s="23" t="s">
        <v>1081</v>
      </c>
      <c r="B139" s="17" t="s">
        <v>115</v>
      </c>
      <c r="C139" s="17" t="s">
        <v>1456</v>
      </c>
      <c r="D139" s="45">
        <f>VLOOKUP($B139,'[3]18 CR Data'!$A$6:$V$340,6,FALSE)</f>
        <v>90</v>
      </c>
      <c r="E139" s="45" t="s">
        <v>116</v>
      </c>
      <c r="F139" s="18">
        <f>VLOOKUP($B139,'[3]18 CR Data'!$A$6:$W$340,4,FALSE)</f>
        <v>43100</v>
      </c>
      <c r="G139" s="8">
        <f>VLOOKUP($B139,'[3]18 CR Data'!$A$6:$V$340,7,FALSE)</f>
        <v>32850</v>
      </c>
      <c r="H139" s="8">
        <f>VLOOKUP($B139,'[3]18 CR Data'!$A$6:$V$340,5,FALSE)</f>
        <v>25126</v>
      </c>
      <c r="I139" s="8">
        <f>VLOOKUP($B139,'[3]18 CR Data'!$A$6:$V$340,8,FALSE)</f>
        <v>17970</v>
      </c>
      <c r="J139" s="25">
        <v>2162</v>
      </c>
      <c r="K139" s="9">
        <f t="shared" si="2"/>
        <v>0.7648706240487062</v>
      </c>
      <c r="L139" s="10">
        <f t="shared" si="3"/>
        <v>0.72</v>
      </c>
    </row>
    <row r="140" spans="1:12" x14ac:dyDescent="0.25">
      <c r="A140" s="23" t="s">
        <v>1200</v>
      </c>
      <c r="B140" s="17" t="s">
        <v>370</v>
      </c>
      <c r="C140" s="17" t="s">
        <v>1456</v>
      </c>
      <c r="D140" s="45">
        <f>VLOOKUP($B140,'[3]18 CR Data'!$A$6:$V$340,6,FALSE)</f>
        <v>30</v>
      </c>
      <c r="E140" s="45" t="s">
        <v>371</v>
      </c>
      <c r="F140" s="18">
        <f>VLOOKUP($B140,'[3]18 CR Data'!$A$6:$W$340,4,FALSE)</f>
        <v>43465</v>
      </c>
      <c r="G140" s="8">
        <f>VLOOKUP($B140,'[3]18 CR Data'!$A$6:$V$340,7,FALSE)</f>
        <v>10950</v>
      </c>
      <c r="H140" s="8">
        <f>VLOOKUP($B140,'[3]18 CR Data'!$A$6:$V$340,5,FALSE)</f>
        <v>9199</v>
      </c>
      <c r="I140" s="8">
        <f>VLOOKUP($B140,'[3]18 CR Data'!$A$6:$V$340,8,FALSE)</f>
        <v>6411</v>
      </c>
      <c r="J140" s="25">
        <v>426</v>
      </c>
      <c r="K140" s="9">
        <f t="shared" si="2"/>
        <v>0.84009132420091326</v>
      </c>
      <c r="L140" s="10">
        <f t="shared" si="3"/>
        <v>0.7</v>
      </c>
    </row>
    <row r="141" spans="1:12" x14ac:dyDescent="0.25">
      <c r="A141" s="23" t="s">
        <v>1366</v>
      </c>
      <c r="B141" s="17" t="s">
        <v>268</v>
      </c>
      <c r="C141" s="17" t="s">
        <v>1456</v>
      </c>
      <c r="D141" s="45">
        <f>VLOOKUP($B141,'[3]18 CR Data'!$A$6:$V$340,6,FALSE)</f>
        <v>30</v>
      </c>
      <c r="E141" s="45" t="s">
        <v>269</v>
      </c>
      <c r="F141" s="18">
        <f>VLOOKUP($B141,'[3]18 CR Data'!$A$6:$W$340,4,FALSE)</f>
        <v>43465</v>
      </c>
      <c r="G141" s="8">
        <f>VLOOKUP($B141,'[3]18 CR Data'!$A$6:$V$340,7,FALSE)</f>
        <v>10950</v>
      </c>
      <c r="H141" s="8">
        <f>VLOOKUP($B141,'[3]18 CR Data'!$A$6:$V$340,5,FALSE)</f>
        <v>10053</v>
      </c>
      <c r="I141" s="8">
        <f>VLOOKUP($B141,'[3]18 CR Data'!$A$6:$V$340,8,FALSE)</f>
        <v>6950</v>
      </c>
      <c r="J141" s="25">
        <v>531</v>
      </c>
      <c r="K141" s="9">
        <f t="shared" si="2"/>
        <v>0.91808219178082195</v>
      </c>
      <c r="L141" s="10">
        <f t="shared" si="3"/>
        <v>0.69</v>
      </c>
    </row>
    <row r="142" spans="1:12" x14ac:dyDescent="0.25">
      <c r="A142" s="23" t="s">
        <v>1120</v>
      </c>
      <c r="B142" s="17" t="s">
        <v>222</v>
      </c>
      <c r="C142" s="17" t="s">
        <v>1456</v>
      </c>
      <c r="D142" s="45">
        <f>VLOOKUP($B142,'[3]18 CR Data'!$A$6:$V$340,6,FALSE)</f>
        <v>59</v>
      </c>
      <c r="E142" s="45" t="s">
        <v>223</v>
      </c>
      <c r="F142" s="18">
        <f>VLOOKUP($B142,'[3]18 CR Data'!$A$6:$W$340,4,FALSE)</f>
        <v>43465</v>
      </c>
      <c r="G142" s="8">
        <f>VLOOKUP($B142,'[3]18 CR Data'!$A$6:$V$340,7,FALSE)</f>
        <v>21535</v>
      </c>
      <c r="H142" s="8">
        <f>VLOOKUP($B142,'[3]18 CR Data'!$A$6:$V$340,5,FALSE)</f>
        <v>19028</v>
      </c>
      <c r="I142" s="8">
        <f>VLOOKUP($B142,'[3]18 CR Data'!$A$6:$V$340,8,FALSE)</f>
        <v>5664</v>
      </c>
      <c r="J142" s="25">
        <v>1317</v>
      </c>
      <c r="K142" s="9">
        <f t="shared" si="2"/>
        <v>0.88358486185279772</v>
      </c>
      <c r="L142" s="10">
        <f t="shared" si="3"/>
        <v>0.3</v>
      </c>
    </row>
    <row r="143" spans="1:12" x14ac:dyDescent="0.25">
      <c r="A143" s="23" t="s">
        <v>1261</v>
      </c>
      <c r="B143" s="17" t="s">
        <v>492</v>
      </c>
      <c r="C143" s="17" t="s">
        <v>1456</v>
      </c>
      <c r="D143" s="45">
        <f>VLOOKUP($B143,'[3]18 CR Data'!$A$6:$V$340,6,FALSE)</f>
        <v>90</v>
      </c>
      <c r="E143" s="45" t="s">
        <v>493</v>
      </c>
      <c r="F143" s="18">
        <f>VLOOKUP($B143,'[3]18 CR Data'!$A$6:$W$340,4,FALSE)</f>
        <v>43465</v>
      </c>
      <c r="G143" s="8">
        <f>VLOOKUP($B143,'[3]18 CR Data'!$A$6:$V$340,7,FALSE)</f>
        <v>32850</v>
      </c>
      <c r="H143" s="8">
        <f>VLOOKUP($B143,'[3]18 CR Data'!$A$6:$V$340,5,FALSE)</f>
        <v>28012</v>
      </c>
      <c r="I143" s="8">
        <f>VLOOKUP($B143,'[3]18 CR Data'!$A$6:$V$340,8,FALSE)</f>
        <v>10388</v>
      </c>
      <c r="J143" s="25">
        <v>7173</v>
      </c>
      <c r="K143" s="9">
        <f t="shared" ref="K143:K206" si="4">H143/G143</f>
        <v>0.85272450532724509</v>
      </c>
      <c r="L143" s="10">
        <f t="shared" ref="L143:L206" si="5">ROUND(I143/H143,2)</f>
        <v>0.37</v>
      </c>
    </row>
    <row r="144" spans="1:12" x14ac:dyDescent="0.25">
      <c r="A144" s="23" t="s">
        <v>1085</v>
      </c>
      <c r="B144" s="17" t="s">
        <v>123</v>
      </c>
      <c r="C144" s="17" t="s">
        <v>1456</v>
      </c>
      <c r="D144" s="45">
        <f>VLOOKUP($B144,'[3]18 CR Data'!$A$6:$V$340,6,FALSE)</f>
        <v>154</v>
      </c>
      <c r="E144" s="45" t="s">
        <v>124</v>
      </c>
      <c r="F144" s="18">
        <f>VLOOKUP($B144,'[3]18 CR Data'!$A$6:$W$340,4,FALSE)</f>
        <v>43465</v>
      </c>
      <c r="G144" s="8">
        <f>VLOOKUP($B144,'[3]18 CR Data'!$A$6:$V$340,7,FALSE)</f>
        <v>56210</v>
      </c>
      <c r="H144" s="8">
        <f>VLOOKUP($B144,'[3]18 CR Data'!$A$6:$V$340,5,FALSE)</f>
        <v>30837</v>
      </c>
      <c r="I144" s="8">
        <f>VLOOKUP($B144,'[3]18 CR Data'!$A$6:$V$340,8,FALSE)</f>
        <v>23121</v>
      </c>
      <c r="J144" s="25">
        <v>3369</v>
      </c>
      <c r="K144" s="9">
        <f t="shared" si="4"/>
        <v>0.54860345134317734</v>
      </c>
      <c r="L144" s="10">
        <f t="shared" si="5"/>
        <v>0.75</v>
      </c>
    </row>
    <row r="145" spans="1:12" x14ac:dyDescent="0.25">
      <c r="A145" s="23" t="s">
        <v>1136</v>
      </c>
      <c r="B145" s="17" t="s">
        <v>234</v>
      </c>
      <c r="C145" s="17" t="s">
        <v>1456</v>
      </c>
      <c r="D145" s="45">
        <f>VLOOKUP($B145,'[3]18 CR Data'!$A$6:$V$340,6,FALSE)</f>
        <v>77</v>
      </c>
      <c r="E145" s="45" t="s">
        <v>235</v>
      </c>
      <c r="F145" s="18">
        <f>VLOOKUP($B145,'[3]18 CR Data'!$A$6:$W$340,4,FALSE)</f>
        <v>43465</v>
      </c>
      <c r="G145" s="8">
        <f>VLOOKUP($B145,'[3]18 CR Data'!$A$6:$V$340,7,FALSE)</f>
        <v>28105</v>
      </c>
      <c r="H145" s="8">
        <f>VLOOKUP($B145,'[3]18 CR Data'!$A$6:$V$340,5,FALSE)</f>
        <v>23147</v>
      </c>
      <c r="I145" s="8">
        <f>VLOOKUP($B145,'[3]18 CR Data'!$A$6:$V$340,8,FALSE)</f>
        <v>15030</v>
      </c>
      <c r="J145" s="25">
        <v>2434</v>
      </c>
      <c r="K145" s="9">
        <f t="shared" si="4"/>
        <v>0.8235901085216154</v>
      </c>
      <c r="L145" s="10">
        <f t="shared" si="5"/>
        <v>0.65</v>
      </c>
    </row>
    <row r="146" spans="1:12" x14ac:dyDescent="0.25">
      <c r="A146" s="23" t="s">
        <v>1069</v>
      </c>
      <c r="B146" s="17" t="s">
        <v>91</v>
      </c>
      <c r="C146" s="17" t="s">
        <v>1456</v>
      </c>
      <c r="D146" s="45">
        <f>VLOOKUP($B146,'[3]18 CR Data'!$A$6:$V$340,6,FALSE)</f>
        <v>110</v>
      </c>
      <c r="E146" s="45" t="s">
        <v>92</v>
      </c>
      <c r="F146" s="18">
        <f>VLOOKUP($B146,'[3]18 CR Data'!$A$6:$W$340,4,FALSE)</f>
        <v>43465</v>
      </c>
      <c r="G146" s="8">
        <f>VLOOKUP($B146,'[3]18 CR Data'!$A$6:$V$340,7,FALSE)</f>
        <v>40150</v>
      </c>
      <c r="H146" s="8">
        <f>VLOOKUP($B146,'[3]18 CR Data'!$A$6:$V$340,5,FALSE)</f>
        <v>22225</v>
      </c>
      <c r="I146" s="8">
        <f>VLOOKUP($B146,'[3]18 CR Data'!$A$6:$V$340,8,FALSE)</f>
        <v>14588</v>
      </c>
      <c r="J146" s="25">
        <v>3617</v>
      </c>
      <c r="K146" s="9">
        <f t="shared" si="4"/>
        <v>0.5535491905354919</v>
      </c>
      <c r="L146" s="10">
        <f t="shared" si="5"/>
        <v>0.66</v>
      </c>
    </row>
    <row r="147" spans="1:12" x14ac:dyDescent="0.25">
      <c r="A147" s="23" t="s">
        <v>1165</v>
      </c>
      <c r="B147" s="17" t="s">
        <v>298</v>
      </c>
      <c r="C147" s="17" t="s">
        <v>1456</v>
      </c>
      <c r="D147" s="45">
        <f>VLOOKUP($B147,'[3]18 CR Data'!$A$6:$V$340,6,FALSE)</f>
        <v>63</v>
      </c>
      <c r="E147" s="45" t="s">
        <v>299</v>
      </c>
      <c r="F147" s="18">
        <f>VLOOKUP($B147,'[3]18 CR Data'!$A$6:$W$340,4,FALSE)</f>
        <v>43465</v>
      </c>
      <c r="G147" s="8">
        <f>VLOOKUP($B147,'[3]18 CR Data'!$A$6:$V$340,7,FALSE)</f>
        <v>22995</v>
      </c>
      <c r="H147" s="8">
        <f>VLOOKUP($B147,'[3]18 CR Data'!$A$6:$V$340,5,FALSE)</f>
        <v>20976</v>
      </c>
      <c r="I147" s="8">
        <f>VLOOKUP($B147,'[3]18 CR Data'!$A$6:$V$340,8,FALSE)</f>
        <v>8762</v>
      </c>
      <c r="J147" s="25">
        <v>1627</v>
      </c>
      <c r="K147" s="9">
        <f t="shared" si="4"/>
        <v>0.91219830397912594</v>
      </c>
      <c r="L147" s="10">
        <f t="shared" si="5"/>
        <v>0.42</v>
      </c>
    </row>
    <row r="148" spans="1:12" x14ac:dyDescent="0.25">
      <c r="A148" s="23" t="s">
        <v>1258</v>
      </c>
      <c r="B148" s="17" t="s">
        <v>486</v>
      </c>
      <c r="C148" s="17" t="s">
        <v>1456</v>
      </c>
      <c r="D148" s="45">
        <f>VLOOKUP($B148,'[3]18 CR Data'!$A$6:$V$340,6,FALSE)</f>
        <v>120</v>
      </c>
      <c r="E148" s="45" t="s">
        <v>487</v>
      </c>
      <c r="F148" s="18">
        <f>VLOOKUP($B148,'[3]18 CR Data'!$A$6:$W$340,4,FALSE)</f>
        <v>43465</v>
      </c>
      <c r="G148" s="8">
        <f>VLOOKUP($B148,'[3]18 CR Data'!$A$6:$V$340,7,FALSE)</f>
        <v>43800</v>
      </c>
      <c r="H148" s="8">
        <f>VLOOKUP($B148,'[3]18 CR Data'!$A$6:$V$340,5,FALSE)</f>
        <v>41111</v>
      </c>
      <c r="I148" s="8">
        <f>VLOOKUP($B148,'[3]18 CR Data'!$A$6:$V$340,8,FALSE)</f>
        <v>22814</v>
      </c>
      <c r="J148" s="25">
        <v>7829</v>
      </c>
      <c r="K148" s="9">
        <f t="shared" si="4"/>
        <v>0.93860730593607311</v>
      </c>
      <c r="L148" s="10">
        <f t="shared" si="5"/>
        <v>0.55000000000000004</v>
      </c>
    </row>
    <row r="149" spans="1:12" x14ac:dyDescent="0.25">
      <c r="A149" s="23" t="s">
        <v>1218</v>
      </c>
      <c r="B149" s="17" t="s">
        <v>408</v>
      </c>
      <c r="C149" s="17" t="s">
        <v>1456</v>
      </c>
      <c r="D149" s="45">
        <f>VLOOKUP($B149,'[3]18 CR Data'!$A$6:$V$340,6,FALSE)</f>
        <v>82</v>
      </c>
      <c r="E149" s="45" t="s">
        <v>409</v>
      </c>
      <c r="F149" s="18">
        <f>VLOOKUP($B149,'[3]18 CR Data'!$A$6:$W$340,4,FALSE)</f>
        <v>43465</v>
      </c>
      <c r="G149" s="8">
        <f>VLOOKUP($B149,'[3]18 CR Data'!$A$6:$V$340,7,FALSE)</f>
        <v>29930</v>
      </c>
      <c r="H149" s="8">
        <f>VLOOKUP($B149,'[3]18 CR Data'!$A$6:$V$340,5,FALSE)</f>
        <v>22704</v>
      </c>
      <c r="I149" s="8">
        <f>VLOOKUP($B149,'[3]18 CR Data'!$A$6:$V$340,8,FALSE)</f>
        <v>17744</v>
      </c>
      <c r="J149" s="21">
        <v>1972</v>
      </c>
      <c r="K149" s="9">
        <f t="shared" si="4"/>
        <v>0.7585699966588707</v>
      </c>
      <c r="L149" s="10">
        <f t="shared" si="5"/>
        <v>0.78</v>
      </c>
    </row>
    <row r="150" spans="1:12" x14ac:dyDescent="0.25">
      <c r="A150" s="23" t="s">
        <v>1149</v>
      </c>
      <c r="B150" s="17" t="s">
        <v>264</v>
      </c>
      <c r="C150" s="17" t="s">
        <v>1456</v>
      </c>
      <c r="D150" s="45">
        <f>VLOOKUP($B150,'[3]18 CR Data'!$A$6:$V$340,6,FALSE)</f>
        <v>36</v>
      </c>
      <c r="E150" s="45" t="s">
        <v>265</v>
      </c>
      <c r="F150" s="18">
        <f>VLOOKUP($B150,'[3]18 CR Data'!$A$6:$W$340,4,FALSE)</f>
        <v>43465</v>
      </c>
      <c r="G150" s="8">
        <f>VLOOKUP($B150,'[3]18 CR Data'!$A$6:$V$340,7,FALSE)</f>
        <v>13140</v>
      </c>
      <c r="H150" s="8">
        <f>VLOOKUP($B150,'[3]18 CR Data'!$A$6:$V$340,5,FALSE)</f>
        <v>10417</v>
      </c>
      <c r="I150" s="8">
        <f>VLOOKUP($B150,'[3]18 CR Data'!$A$6:$V$340,8,FALSE)</f>
        <v>3297</v>
      </c>
      <c r="J150" s="25">
        <v>572</v>
      </c>
      <c r="K150" s="9">
        <f t="shared" si="4"/>
        <v>0.79277016742770168</v>
      </c>
      <c r="L150" s="10">
        <f t="shared" si="5"/>
        <v>0.32</v>
      </c>
    </row>
    <row r="151" spans="1:12" x14ac:dyDescent="0.25">
      <c r="A151" s="23" t="s">
        <v>1143</v>
      </c>
      <c r="B151" s="17" t="s">
        <v>250</v>
      </c>
      <c r="C151" s="17" t="s">
        <v>1456</v>
      </c>
      <c r="D151" s="45">
        <f>VLOOKUP($B151,'[3]18 CR Data'!$A$6:$V$340,6,FALSE)</f>
        <v>52</v>
      </c>
      <c r="E151" s="45" t="s">
        <v>251</v>
      </c>
      <c r="F151" s="18">
        <f>VLOOKUP($B151,'[3]18 CR Data'!$A$6:$W$340,4,FALSE)</f>
        <v>43465</v>
      </c>
      <c r="G151" s="8">
        <f>VLOOKUP($B151,'[3]18 CR Data'!$A$6:$V$340,7,FALSE)</f>
        <v>18980</v>
      </c>
      <c r="H151" s="8">
        <f>VLOOKUP($B151,'[3]18 CR Data'!$A$6:$V$340,5,FALSE)</f>
        <v>16773</v>
      </c>
      <c r="I151" s="8">
        <f>VLOOKUP($B151,'[3]18 CR Data'!$A$6:$V$340,8,FALSE)</f>
        <v>8458</v>
      </c>
      <c r="J151" s="25">
        <v>1141</v>
      </c>
      <c r="K151" s="9">
        <f t="shared" si="4"/>
        <v>0.88371970495258167</v>
      </c>
      <c r="L151" s="10">
        <f t="shared" si="5"/>
        <v>0.5</v>
      </c>
    </row>
    <row r="152" spans="1:12" x14ac:dyDescent="0.25">
      <c r="A152" s="23" t="s">
        <v>1177</v>
      </c>
      <c r="B152" s="17" t="s">
        <v>322</v>
      </c>
      <c r="C152" s="17" t="s">
        <v>1456</v>
      </c>
      <c r="D152" s="45">
        <f>VLOOKUP($B152,'[3]18 CR Data'!$A$6:$V$340,6,FALSE)</f>
        <v>44</v>
      </c>
      <c r="E152" s="45" t="s">
        <v>323</v>
      </c>
      <c r="F152" s="18">
        <f>VLOOKUP($B152,'[3]18 CR Data'!$A$6:$W$340,4,FALSE)</f>
        <v>43465</v>
      </c>
      <c r="G152" s="8">
        <f>VLOOKUP($B152,'[3]18 CR Data'!$A$6:$V$340,7,FALSE)</f>
        <v>16060</v>
      </c>
      <c r="H152" s="8">
        <f>VLOOKUP($B152,'[3]18 CR Data'!$A$6:$V$340,5,FALSE)</f>
        <v>14262</v>
      </c>
      <c r="I152" s="8">
        <f>VLOOKUP($B152,'[3]18 CR Data'!$A$6:$V$340,8,FALSE)</f>
        <v>6708</v>
      </c>
      <c r="J152" s="25">
        <v>7554</v>
      </c>
      <c r="K152" s="9">
        <f t="shared" si="4"/>
        <v>0.88804483188044836</v>
      </c>
      <c r="L152" s="10">
        <f t="shared" si="5"/>
        <v>0.47</v>
      </c>
    </row>
    <row r="153" spans="1:12" x14ac:dyDescent="0.25">
      <c r="A153" s="23" t="s">
        <v>1367</v>
      </c>
      <c r="B153" s="17" t="s">
        <v>647</v>
      </c>
      <c r="C153" s="17" t="s">
        <v>1456</v>
      </c>
      <c r="D153" s="45">
        <f>VLOOKUP($B153,'[3]18 CR Data'!$A$6:$V$340,6,FALSE)</f>
        <v>45</v>
      </c>
      <c r="E153" s="45" t="s">
        <v>648</v>
      </c>
      <c r="F153" s="18">
        <f>VLOOKUP($B153,'[3]18 CR Data'!$A$6:$W$340,4,FALSE)</f>
        <v>43465</v>
      </c>
      <c r="G153" s="8">
        <f>VLOOKUP($B153,'[3]18 CR Data'!$A$6:$V$340,7,FALSE)</f>
        <v>16425</v>
      </c>
      <c r="H153" s="8">
        <f>VLOOKUP($B153,'[3]18 CR Data'!$A$6:$V$340,5,FALSE)</f>
        <v>11401</v>
      </c>
      <c r="I153" s="8">
        <f>VLOOKUP($B153,'[3]18 CR Data'!$A$6:$V$340,8,FALSE)</f>
        <v>6769</v>
      </c>
      <c r="J153" s="25"/>
      <c r="K153" s="9">
        <f t="shared" si="4"/>
        <v>0.69412480974124813</v>
      </c>
      <c r="L153" s="10">
        <f t="shared" si="5"/>
        <v>0.59</v>
      </c>
    </row>
    <row r="154" spans="1:12" x14ac:dyDescent="0.25">
      <c r="A154" s="23" t="s">
        <v>1142</v>
      </c>
      <c r="B154" s="17" t="s">
        <v>248</v>
      </c>
      <c r="C154" s="17" t="s">
        <v>1456</v>
      </c>
      <c r="D154" s="45">
        <f>VLOOKUP($B154,'[3]18 CR Data'!$A$6:$V$340,6,FALSE)</f>
        <v>36</v>
      </c>
      <c r="E154" s="45" t="s">
        <v>249</v>
      </c>
      <c r="F154" s="18">
        <f>VLOOKUP($B154,'[3]18 CR Data'!$A$6:$W$340,4,FALSE)</f>
        <v>43465</v>
      </c>
      <c r="G154" s="8">
        <f>VLOOKUP($B154,'[3]18 CR Data'!$A$6:$V$340,7,FALSE)</f>
        <v>13140</v>
      </c>
      <c r="H154" s="8">
        <f>VLOOKUP($B154,'[3]18 CR Data'!$A$6:$V$340,5,FALSE)</f>
        <v>12797</v>
      </c>
      <c r="I154" s="8">
        <f>VLOOKUP($B154,'[3]18 CR Data'!$A$6:$V$340,8,FALSE)</f>
        <v>8779</v>
      </c>
      <c r="J154" s="25">
        <v>223</v>
      </c>
      <c r="K154" s="9">
        <f t="shared" si="4"/>
        <v>0.97389649923896504</v>
      </c>
      <c r="L154" s="10">
        <f t="shared" si="5"/>
        <v>0.69</v>
      </c>
    </row>
    <row r="155" spans="1:12" x14ac:dyDescent="0.25">
      <c r="A155" s="23" t="s">
        <v>1207</v>
      </c>
      <c r="B155" s="17" t="s">
        <v>384</v>
      </c>
      <c r="C155" s="17" t="s">
        <v>1456</v>
      </c>
      <c r="D155" s="45">
        <f>VLOOKUP($B155,'[3]18 CR Data'!$A$6:$V$340,6,FALSE)</f>
        <v>60</v>
      </c>
      <c r="E155" s="45" t="s">
        <v>385</v>
      </c>
      <c r="F155" s="18">
        <f>VLOOKUP($B155,'[3]18 CR Data'!$A$6:$W$340,4,FALSE)</f>
        <v>43465</v>
      </c>
      <c r="G155" s="8">
        <f>VLOOKUP($B155,'[3]18 CR Data'!$A$6:$V$340,7,FALSE)</f>
        <v>21900</v>
      </c>
      <c r="H155" s="8">
        <f>VLOOKUP($B155,'[3]18 CR Data'!$A$6:$V$340,5,FALSE)</f>
        <v>14234</v>
      </c>
      <c r="I155" s="8">
        <f>VLOOKUP($B155,'[3]18 CR Data'!$A$6:$V$340,8,FALSE)</f>
        <v>8716</v>
      </c>
      <c r="J155" s="25">
        <v>1863</v>
      </c>
      <c r="K155" s="9">
        <f t="shared" si="4"/>
        <v>0.64995433789954338</v>
      </c>
      <c r="L155" s="10">
        <f t="shared" si="5"/>
        <v>0.61</v>
      </c>
    </row>
    <row r="156" spans="1:12" x14ac:dyDescent="0.25">
      <c r="A156" s="23" t="s">
        <v>1246</v>
      </c>
      <c r="B156" s="17" t="s">
        <v>462</v>
      </c>
      <c r="C156" s="17" t="s">
        <v>1456</v>
      </c>
      <c r="D156" s="45">
        <f>VLOOKUP($B156,'[3]18 CR Data'!$A$6:$V$340,6,FALSE)</f>
        <v>50</v>
      </c>
      <c r="E156" s="45" t="s">
        <v>463</v>
      </c>
      <c r="F156" s="18">
        <f>VLOOKUP($B156,'[3]18 CR Data'!$A$6:$W$340,4,FALSE)</f>
        <v>43465</v>
      </c>
      <c r="G156" s="8">
        <f>VLOOKUP($B156,'[3]18 CR Data'!$A$6:$V$340,7,FALSE)</f>
        <v>18250</v>
      </c>
      <c r="H156" s="8">
        <f>VLOOKUP($B156,'[3]18 CR Data'!$A$6:$V$340,5,FALSE)</f>
        <v>14839</v>
      </c>
      <c r="I156" s="8">
        <f>VLOOKUP($B156,'[3]18 CR Data'!$A$6:$V$340,8,FALSE)</f>
        <v>2602</v>
      </c>
      <c r="J156" s="25">
        <v>2521</v>
      </c>
      <c r="K156" s="9">
        <f t="shared" si="4"/>
        <v>0.81309589041095887</v>
      </c>
      <c r="L156" s="10">
        <f t="shared" si="5"/>
        <v>0.18</v>
      </c>
    </row>
    <row r="157" spans="1:12" x14ac:dyDescent="0.25">
      <c r="A157" s="24" t="s">
        <v>1481</v>
      </c>
      <c r="B157" s="17" t="s">
        <v>686</v>
      </c>
      <c r="C157" s="17" t="s">
        <v>1456</v>
      </c>
      <c r="D157" s="45">
        <f>VLOOKUP($B157,'[3]18 CR Data'!$A$6:$V$340,6,FALSE)</f>
        <v>120</v>
      </c>
      <c r="E157" s="45" t="s">
        <v>636</v>
      </c>
      <c r="F157" s="18">
        <f>VLOOKUP($B157,'[3]18 CR Data'!$A$6:$W$340,4,FALSE)</f>
        <v>43100</v>
      </c>
      <c r="G157" s="8">
        <f>VLOOKUP($B157,'[3]18 CR Data'!$A$6:$V$340,7,FALSE)</f>
        <v>43800</v>
      </c>
      <c r="H157" s="8">
        <f>VLOOKUP($B157,'[3]18 CR Data'!$A$6:$V$340,5,FALSE)</f>
        <v>29917</v>
      </c>
      <c r="I157" s="8">
        <f>VLOOKUP($B157,'[3]18 CR Data'!$A$6:$V$340,8,FALSE)</f>
        <v>21199</v>
      </c>
      <c r="J157" s="25"/>
      <c r="K157" s="9">
        <f t="shared" si="4"/>
        <v>0.68303652968036532</v>
      </c>
      <c r="L157" s="10">
        <f t="shared" si="5"/>
        <v>0.71</v>
      </c>
    </row>
    <row r="158" spans="1:12" x14ac:dyDescent="0.25">
      <c r="A158" s="24" t="s">
        <v>1482</v>
      </c>
      <c r="B158" s="17" t="s">
        <v>684</v>
      </c>
      <c r="C158" s="17" t="s">
        <v>1456</v>
      </c>
      <c r="D158" s="45">
        <f>VLOOKUP($B158,'[3]18 CR Data'!$A$6:$V$340,6,FALSE)</f>
        <v>118</v>
      </c>
      <c r="E158" s="45" t="s">
        <v>634</v>
      </c>
      <c r="F158" s="18">
        <f>VLOOKUP($B158,'[3]18 CR Data'!$A$6:$W$340,4,FALSE)</f>
        <v>43100</v>
      </c>
      <c r="G158" s="8">
        <f>VLOOKUP($B158,'[3]18 CR Data'!$A$6:$V$340,7,FALSE)</f>
        <v>43070</v>
      </c>
      <c r="H158" s="8">
        <f>VLOOKUP($B158,'[3]18 CR Data'!$A$6:$V$340,5,FALSE)</f>
        <v>24661</v>
      </c>
      <c r="I158" s="8">
        <f>VLOOKUP($B158,'[3]18 CR Data'!$A$6:$V$340,8,FALSE)</f>
        <v>15812</v>
      </c>
      <c r="J158" s="25"/>
      <c r="K158" s="9">
        <f t="shared" si="4"/>
        <v>0.57257952170884607</v>
      </c>
      <c r="L158" s="10">
        <f t="shared" si="5"/>
        <v>0.64</v>
      </c>
    </row>
    <row r="159" spans="1:12" x14ac:dyDescent="0.25">
      <c r="A159" s="23" t="s">
        <v>1239</v>
      </c>
      <c r="B159" s="17" t="s">
        <v>448</v>
      </c>
      <c r="C159" s="17" t="s">
        <v>1456</v>
      </c>
      <c r="D159" s="45">
        <f>VLOOKUP($B159,'[3]18 CR Data'!$A$6:$V$340,6,FALSE)</f>
        <v>67</v>
      </c>
      <c r="E159" s="45" t="s">
        <v>449</v>
      </c>
      <c r="F159" s="18">
        <f>VLOOKUP($B159,'[3]18 CR Data'!$A$6:$W$340,4,FALSE)</f>
        <v>43465</v>
      </c>
      <c r="G159" s="8">
        <f>VLOOKUP($B159,'[3]18 CR Data'!$A$6:$V$340,7,FALSE)</f>
        <v>24455</v>
      </c>
      <c r="H159" s="8">
        <f>VLOOKUP($B159,'[3]18 CR Data'!$A$6:$V$340,5,FALSE)</f>
        <v>15509</v>
      </c>
      <c r="I159" s="8">
        <f>VLOOKUP($B159,'[3]18 CR Data'!$A$6:$V$340,8,FALSE)</f>
        <v>10171</v>
      </c>
      <c r="J159" s="25">
        <v>5338</v>
      </c>
      <c r="K159" s="9">
        <f t="shared" si="4"/>
        <v>0.63418523819259864</v>
      </c>
      <c r="L159" s="10">
        <f t="shared" si="5"/>
        <v>0.66</v>
      </c>
    </row>
    <row r="160" spans="1:12" x14ac:dyDescent="0.25">
      <c r="A160" s="23" t="s">
        <v>1088</v>
      </c>
      <c r="B160" s="17" t="s">
        <v>129</v>
      </c>
      <c r="C160" s="17" t="s">
        <v>1456</v>
      </c>
      <c r="D160" s="45">
        <f>VLOOKUP($B160,'[3]18 CR Data'!$A$6:$V$340,6,FALSE)</f>
        <v>80</v>
      </c>
      <c r="E160" s="45" t="s">
        <v>130</v>
      </c>
      <c r="F160" s="18">
        <f>VLOOKUP($B160,'[3]18 CR Data'!$A$6:$W$340,4,FALSE)</f>
        <v>43465</v>
      </c>
      <c r="G160" s="8">
        <f>VLOOKUP($B160,'[3]18 CR Data'!$A$6:$V$340,7,FALSE)</f>
        <v>29200</v>
      </c>
      <c r="H160" s="8">
        <f>VLOOKUP($B160,'[3]18 CR Data'!$A$6:$V$340,5,FALSE)</f>
        <v>23508</v>
      </c>
      <c r="I160" s="8">
        <f>VLOOKUP($B160,'[3]18 CR Data'!$A$6:$V$340,8,FALSE)</f>
        <v>6422</v>
      </c>
      <c r="J160" s="25">
        <v>4531</v>
      </c>
      <c r="K160" s="9">
        <f t="shared" si="4"/>
        <v>0.80506849315068496</v>
      </c>
      <c r="L160" s="10">
        <f t="shared" si="5"/>
        <v>0.27</v>
      </c>
    </row>
    <row r="161" spans="1:12" x14ac:dyDescent="0.25">
      <c r="A161" s="23" t="s">
        <v>1234</v>
      </c>
      <c r="B161" s="17" t="s">
        <v>438</v>
      </c>
      <c r="C161" s="17" t="s">
        <v>1456</v>
      </c>
      <c r="D161" s="45">
        <f>VLOOKUP($B161,'[3]18 CR Data'!$A$6:$V$340,6,FALSE)</f>
        <v>45</v>
      </c>
      <c r="E161" s="45" t="s">
        <v>439</v>
      </c>
      <c r="F161" s="18">
        <f>VLOOKUP($B161,'[3]18 CR Data'!$A$6:$W$340,4,FALSE)</f>
        <v>43465</v>
      </c>
      <c r="G161" s="8">
        <f>VLOOKUP($B161,'[3]18 CR Data'!$A$6:$V$340,7,FALSE)</f>
        <v>16425</v>
      </c>
      <c r="H161" s="8">
        <f>VLOOKUP($B161,'[3]18 CR Data'!$A$6:$V$340,5,FALSE)</f>
        <v>13400</v>
      </c>
      <c r="I161" s="8">
        <f>VLOOKUP($B161,'[3]18 CR Data'!$A$6:$V$340,8,FALSE)</f>
        <v>9745</v>
      </c>
      <c r="J161" s="25">
        <v>2012</v>
      </c>
      <c r="K161" s="9">
        <f t="shared" si="4"/>
        <v>0.81582952815829524</v>
      </c>
      <c r="L161" s="10">
        <f t="shared" si="5"/>
        <v>0.73</v>
      </c>
    </row>
    <row r="162" spans="1:12" x14ac:dyDescent="0.25">
      <c r="A162" s="23" t="s">
        <v>1311</v>
      </c>
      <c r="B162" s="17" t="s">
        <v>592</v>
      </c>
      <c r="C162" s="17" t="s">
        <v>1456</v>
      </c>
      <c r="D162" s="45">
        <f>VLOOKUP($B162,'[3]18 CR Data'!$A$6:$V$340,6,FALSE)</f>
        <v>45</v>
      </c>
      <c r="E162" s="45" t="s">
        <v>593</v>
      </c>
      <c r="F162" s="18">
        <f>VLOOKUP($B162,'[3]18 CR Data'!$A$6:$W$340,4,FALSE)</f>
        <v>43465</v>
      </c>
      <c r="G162" s="8">
        <f>VLOOKUP($B162,'[3]18 CR Data'!$A$6:$V$340,7,FALSE)</f>
        <v>16425</v>
      </c>
      <c r="H162" s="8">
        <f>VLOOKUP($B162,'[3]18 CR Data'!$A$6:$V$340,5,FALSE)</f>
        <v>11873</v>
      </c>
      <c r="I162" s="8">
        <f>VLOOKUP($B162,'[3]18 CR Data'!$A$6:$V$340,8,FALSE)</f>
        <v>5936</v>
      </c>
      <c r="J162" s="25"/>
      <c r="K162" s="9">
        <f t="shared" si="4"/>
        <v>0.72286149162861491</v>
      </c>
      <c r="L162" s="10">
        <f t="shared" si="5"/>
        <v>0.5</v>
      </c>
    </row>
    <row r="163" spans="1:12" x14ac:dyDescent="0.25">
      <c r="A163" s="23" t="s">
        <v>1368</v>
      </c>
      <c r="B163" s="17" t="s">
        <v>677</v>
      </c>
      <c r="C163" s="17" t="s">
        <v>1456</v>
      </c>
      <c r="D163" s="45">
        <f>VLOOKUP($B163,'[3]18 CR Data'!$A$6:$V$340,6,FALSE)</f>
        <v>42</v>
      </c>
      <c r="E163" s="45" t="s">
        <v>621</v>
      </c>
      <c r="F163" s="18">
        <f>VLOOKUP($B163,'[3]18 CR Data'!$A$6:$W$340,4,FALSE)</f>
        <v>43465</v>
      </c>
      <c r="G163" s="8">
        <f>VLOOKUP($B163,'[3]18 CR Data'!$A$6:$V$340,7,FALSE)</f>
        <v>15330</v>
      </c>
      <c r="H163" s="8">
        <f>VLOOKUP($B163,'[3]18 CR Data'!$A$6:$V$340,5,FALSE)</f>
        <v>13326</v>
      </c>
      <c r="I163" s="8">
        <f>VLOOKUP($B163,'[3]18 CR Data'!$A$6:$V$340,8,FALSE)</f>
        <v>8113</v>
      </c>
      <c r="J163" s="25">
        <v>2401</v>
      </c>
      <c r="K163" s="9">
        <f t="shared" si="4"/>
        <v>0.86927592954990218</v>
      </c>
      <c r="L163" s="10">
        <f t="shared" si="5"/>
        <v>0.61</v>
      </c>
    </row>
    <row r="164" spans="1:12" x14ac:dyDescent="0.25">
      <c r="A164" s="23" t="s">
        <v>1067</v>
      </c>
      <c r="B164" s="17" t="s">
        <v>86</v>
      </c>
      <c r="C164" s="17" t="s">
        <v>1456</v>
      </c>
      <c r="D164" s="45">
        <f>VLOOKUP($B164,'[3]18 CR Data'!$A$6:$V$340,6,FALSE)</f>
        <v>134</v>
      </c>
      <c r="E164" s="45" t="s">
        <v>87</v>
      </c>
      <c r="F164" s="18">
        <f>VLOOKUP($B164,'[3]18 CR Data'!$A$6:$W$340,4,FALSE)</f>
        <v>43465</v>
      </c>
      <c r="G164" s="8">
        <f>VLOOKUP($B164,'[3]18 CR Data'!$A$6:$V$340,7,FALSE)</f>
        <v>48910</v>
      </c>
      <c r="H164" s="8">
        <f>VLOOKUP($B164,'[3]18 CR Data'!$A$6:$V$340,5,FALSE)</f>
        <v>41747</v>
      </c>
      <c r="I164" s="8">
        <f>VLOOKUP($B164,'[3]18 CR Data'!$A$6:$V$340,8,FALSE)</f>
        <v>17119</v>
      </c>
      <c r="J164" s="25">
        <v>4660</v>
      </c>
      <c r="K164" s="9">
        <f t="shared" si="4"/>
        <v>0.85354733183398079</v>
      </c>
      <c r="L164" s="10">
        <f t="shared" si="5"/>
        <v>0.41</v>
      </c>
    </row>
    <row r="165" spans="1:12" x14ac:dyDescent="0.25">
      <c r="A165" s="23" t="s">
        <v>1065</v>
      </c>
      <c r="B165" s="17" t="s">
        <v>82</v>
      </c>
      <c r="C165" s="17" t="s">
        <v>1456</v>
      </c>
      <c r="D165" s="45">
        <f>VLOOKUP($B165,'[3]18 CR Data'!$A$6:$V$340,6,FALSE)</f>
        <v>45</v>
      </c>
      <c r="E165" s="45" t="s">
        <v>83</v>
      </c>
      <c r="F165" s="18">
        <f>VLOOKUP($B165,'[3]18 CR Data'!$A$6:$W$340,4,FALSE)</f>
        <v>43465</v>
      </c>
      <c r="G165" s="8">
        <f>VLOOKUP($B165,'[3]18 CR Data'!$A$6:$V$340,7,FALSE)</f>
        <v>16425</v>
      </c>
      <c r="H165" s="8">
        <f>VLOOKUP($B165,'[3]18 CR Data'!$A$6:$V$340,5,FALSE)</f>
        <v>11927</v>
      </c>
      <c r="I165" s="8">
        <f>VLOOKUP($B165,'[3]18 CR Data'!$A$6:$V$340,8,FALSE)</f>
        <v>5273</v>
      </c>
      <c r="J165" s="25">
        <v>1562</v>
      </c>
      <c r="K165" s="9">
        <f t="shared" si="4"/>
        <v>0.72614916286149167</v>
      </c>
      <c r="L165" s="10">
        <f t="shared" si="5"/>
        <v>0.44</v>
      </c>
    </row>
    <row r="166" spans="1:12" x14ac:dyDescent="0.25">
      <c r="A166" s="23" t="s">
        <v>1078</v>
      </c>
      <c r="B166" s="17" t="s">
        <v>109</v>
      </c>
      <c r="C166" s="17" t="s">
        <v>1456</v>
      </c>
      <c r="D166" s="45">
        <f>VLOOKUP($B166,'[3]18 CR Data'!$A$6:$V$340,6,FALSE)</f>
        <v>45</v>
      </c>
      <c r="E166" s="45" t="s">
        <v>110</v>
      </c>
      <c r="F166" s="18">
        <f>VLOOKUP($B166,'[3]18 CR Data'!$A$6:$W$340,4,FALSE)</f>
        <v>43465</v>
      </c>
      <c r="G166" s="8">
        <f>VLOOKUP($B166,'[3]18 CR Data'!$A$6:$V$340,7,FALSE)</f>
        <v>16425</v>
      </c>
      <c r="H166" s="8">
        <f>VLOOKUP($B166,'[3]18 CR Data'!$A$6:$V$340,5,FALSE)</f>
        <v>10567</v>
      </c>
      <c r="I166" s="8">
        <f>VLOOKUP($B166,'[3]18 CR Data'!$A$6:$V$340,8,FALSE)</f>
        <v>6397</v>
      </c>
      <c r="J166" s="25">
        <v>1393</v>
      </c>
      <c r="K166" s="9">
        <f t="shared" si="4"/>
        <v>0.64334855403348556</v>
      </c>
      <c r="L166" s="10">
        <f t="shared" si="5"/>
        <v>0.61</v>
      </c>
    </row>
    <row r="167" spans="1:12" x14ac:dyDescent="0.25">
      <c r="A167" s="23" t="s">
        <v>1128</v>
      </c>
      <c r="B167" s="17" t="s">
        <v>216</v>
      </c>
      <c r="C167" s="17" t="s">
        <v>1456</v>
      </c>
      <c r="D167" s="45">
        <f>VLOOKUP($B167,'[3]18 CR Data'!$A$6:$V$340,6,FALSE)</f>
        <v>40</v>
      </c>
      <c r="E167" s="45" t="s">
        <v>217</v>
      </c>
      <c r="F167" s="18">
        <f>VLOOKUP($B167,'[3]18 CR Data'!$A$6:$W$340,4,FALSE)</f>
        <v>43465</v>
      </c>
      <c r="G167" s="8">
        <f>VLOOKUP($B167,'[3]18 CR Data'!$A$6:$V$340,7,FALSE)</f>
        <v>14600</v>
      </c>
      <c r="H167" s="8">
        <f>VLOOKUP($B167,'[3]18 CR Data'!$A$6:$V$340,5,FALSE)</f>
        <v>9080</v>
      </c>
      <c r="I167" s="8">
        <f>VLOOKUP($B167,'[3]18 CR Data'!$A$6:$V$340,8,FALSE)</f>
        <v>6503</v>
      </c>
      <c r="J167" s="25">
        <v>525</v>
      </c>
      <c r="K167" s="9">
        <f t="shared" si="4"/>
        <v>0.62191780821917808</v>
      </c>
      <c r="L167" s="10">
        <f t="shared" si="5"/>
        <v>0.72</v>
      </c>
    </row>
    <row r="168" spans="1:12" x14ac:dyDescent="0.25">
      <c r="A168" s="23" t="s">
        <v>1170</v>
      </c>
      <c r="B168" s="17" t="s">
        <v>308</v>
      </c>
      <c r="C168" s="17" t="s">
        <v>1456</v>
      </c>
      <c r="D168" s="45">
        <f>VLOOKUP($B168,'[3]18 CR Data'!$A$6:$V$340,6,FALSE)</f>
        <v>45</v>
      </c>
      <c r="E168" s="45" t="s">
        <v>309</v>
      </c>
      <c r="F168" s="18">
        <f>VLOOKUP($B168,'[3]18 CR Data'!$A$6:$W$340,4,FALSE)</f>
        <v>43465</v>
      </c>
      <c r="G168" s="8">
        <f>VLOOKUP($B168,'[3]18 CR Data'!$A$6:$V$340,7,FALSE)</f>
        <v>16425</v>
      </c>
      <c r="H168" s="8">
        <f>VLOOKUP($B168,'[3]18 CR Data'!$A$6:$V$340,5,FALSE)</f>
        <v>12988</v>
      </c>
      <c r="I168" s="8">
        <f>VLOOKUP($B168,'[3]18 CR Data'!$A$6:$V$340,8,FALSE)</f>
        <v>6469</v>
      </c>
      <c r="J168" s="25">
        <v>2132</v>
      </c>
      <c r="K168" s="9">
        <f t="shared" si="4"/>
        <v>0.79074581430745816</v>
      </c>
      <c r="L168" s="10">
        <f t="shared" si="5"/>
        <v>0.5</v>
      </c>
    </row>
    <row r="169" spans="1:12" x14ac:dyDescent="0.25">
      <c r="A169" s="24" t="s">
        <v>1488</v>
      </c>
      <c r="B169" s="17" t="s">
        <v>710</v>
      </c>
      <c r="C169" s="17" t="s">
        <v>1456</v>
      </c>
      <c r="D169" s="45">
        <f>VLOOKUP($B169,'[3]18 CR Data'!$A$6:$V$340,6,FALSE)</f>
        <v>32</v>
      </c>
      <c r="E169" s="45" t="s">
        <v>711</v>
      </c>
      <c r="F169" s="18">
        <f>VLOOKUP($B169,'[3]18 CR Data'!$A$6:$W$340,4,FALSE)</f>
        <v>43465</v>
      </c>
      <c r="G169" s="8">
        <f>VLOOKUP($B169,'[3]18 CR Data'!$A$6:$V$340,7,FALSE)</f>
        <v>12880</v>
      </c>
      <c r="H169" s="8">
        <f>VLOOKUP($B169,'[3]18 CR Data'!$A$6:$V$340,5,FALSE)</f>
        <v>8802</v>
      </c>
      <c r="I169" s="8">
        <f>VLOOKUP($B169,'[3]18 CR Data'!$A$6:$V$340,8,FALSE)</f>
        <v>4995</v>
      </c>
      <c r="J169" s="25">
        <v>149</v>
      </c>
      <c r="K169" s="9">
        <f t="shared" si="4"/>
        <v>0.68338509316770191</v>
      </c>
      <c r="L169" s="10">
        <f t="shared" si="5"/>
        <v>0.56999999999999995</v>
      </c>
    </row>
    <row r="170" spans="1:12" x14ac:dyDescent="0.25">
      <c r="A170" s="23" t="s">
        <v>1154</v>
      </c>
      <c r="B170" s="17" t="s">
        <v>276</v>
      </c>
      <c r="C170" s="17" t="s">
        <v>1456</v>
      </c>
      <c r="D170" s="45">
        <f>VLOOKUP($B170,'[3]18 CR Data'!$A$6:$V$340,6,FALSE)</f>
        <v>74</v>
      </c>
      <c r="E170" s="45" t="s">
        <v>277</v>
      </c>
      <c r="F170" s="18">
        <f>VLOOKUP($B170,'[3]18 CR Data'!$A$6:$W$340,4,FALSE)</f>
        <v>43465</v>
      </c>
      <c r="G170" s="8">
        <f>VLOOKUP($B170,'[3]18 CR Data'!$A$6:$V$340,7,FALSE)</f>
        <v>27010</v>
      </c>
      <c r="H170" s="8">
        <f>VLOOKUP($B170,'[3]18 CR Data'!$A$6:$V$340,5,FALSE)</f>
        <v>23558</v>
      </c>
      <c r="I170" s="8">
        <f>VLOOKUP($B170,'[3]18 CR Data'!$A$6:$V$340,8,FALSE)</f>
        <v>11346</v>
      </c>
      <c r="J170" s="25">
        <v>1473</v>
      </c>
      <c r="K170" s="9">
        <f t="shared" si="4"/>
        <v>0.87219548315438722</v>
      </c>
      <c r="L170" s="10">
        <f t="shared" si="5"/>
        <v>0.48</v>
      </c>
    </row>
    <row r="171" spans="1:12" x14ac:dyDescent="0.25">
      <c r="A171" s="23" t="s">
        <v>1109</v>
      </c>
      <c r="B171" s="17" t="s">
        <v>177</v>
      </c>
      <c r="C171" s="17" t="s">
        <v>1456</v>
      </c>
      <c r="D171" s="45">
        <f>VLOOKUP($B171,'[3]18 CR Data'!$A$6:$V$340,6,FALSE)</f>
        <v>61</v>
      </c>
      <c r="E171" s="45" t="s">
        <v>178</v>
      </c>
      <c r="F171" s="18">
        <f>VLOOKUP($B171,'[3]18 CR Data'!$A$6:$W$340,4,FALSE)</f>
        <v>43465</v>
      </c>
      <c r="G171" s="8">
        <f>VLOOKUP($B171,'[3]18 CR Data'!$A$6:$V$340,7,FALSE)</f>
        <v>22265</v>
      </c>
      <c r="H171" s="8">
        <f>VLOOKUP($B171,'[3]18 CR Data'!$A$6:$V$340,5,FALSE)</f>
        <v>21453</v>
      </c>
      <c r="I171" s="8">
        <f>VLOOKUP($B171,'[3]18 CR Data'!$A$6:$V$340,8,FALSE)</f>
        <v>11479</v>
      </c>
      <c r="J171" s="25">
        <v>1923</v>
      </c>
      <c r="K171" s="9">
        <f t="shared" si="4"/>
        <v>0.96353020435661352</v>
      </c>
      <c r="L171" s="10">
        <f t="shared" si="5"/>
        <v>0.54</v>
      </c>
    </row>
    <row r="172" spans="1:12" x14ac:dyDescent="0.25">
      <c r="A172" s="23" t="s">
        <v>1114</v>
      </c>
      <c r="B172" s="17" t="s">
        <v>187</v>
      </c>
      <c r="C172" s="17" t="s">
        <v>1456</v>
      </c>
      <c r="D172" s="45">
        <f>VLOOKUP($B172,'[3]18 CR Data'!$A$6:$V$340,6,FALSE)</f>
        <v>65</v>
      </c>
      <c r="E172" s="45" t="s">
        <v>188</v>
      </c>
      <c r="F172" s="18">
        <f>VLOOKUP($B172,'[3]18 CR Data'!$A$6:$W$340,4,FALSE)</f>
        <v>43465</v>
      </c>
      <c r="G172" s="8">
        <f>VLOOKUP($B172,'[3]18 CR Data'!$A$6:$V$340,7,FALSE)</f>
        <v>26125</v>
      </c>
      <c r="H172" s="8">
        <f>VLOOKUP($B172,'[3]18 CR Data'!$A$6:$V$340,5,FALSE)</f>
        <v>18305</v>
      </c>
      <c r="I172" s="8">
        <f>VLOOKUP($B172,'[3]18 CR Data'!$A$6:$V$340,8,FALSE)</f>
        <v>10068</v>
      </c>
      <c r="J172" s="25">
        <v>1710</v>
      </c>
      <c r="K172" s="9">
        <f t="shared" si="4"/>
        <v>0.70066985645933011</v>
      </c>
      <c r="L172" s="10">
        <f t="shared" si="5"/>
        <v>0.55000000000000004</v>
      </c>
    </row>
    <row r="173" spans="1:12" x14ac:dyDescent="0.25">
      <c r="A173" s="23" t="s">
        <v>1191</v>
      </c>
      <c r="B173" s="17" t="s">
        <v>350</v>
      </c>
      <c r="C173" s="17" t="s">
        <v>1456</v>
      </c>
      <c r="D173" s="45">
        <f>VLOOKUP($B173,'[3]18 CR Data'!$A$6:$V$340,6,FALSE)</f>
        <v>82</v>
      </c>
      <c r="E173" s="45" t="s">
        <v>351</v>
      </c>
      <c r="F173" s="18">
        <f>VLOOKUP($B173,'[3]18 CR Data'!$A$6:$W$340,4,FALSE)</f>
        <v>43465</v>
      </c>
      <c r="G173" s="8">
        <f>VLOOKUP($B173,'[3]18 CR Data'!$A$6:$V$340,7,FALSE)</f>
        <v>29930</v>
      </c>
      <c r="H173" s="8">
        <f>VLOOKUP($B173,'[3]18 CR Data'!$A$6:$V$340,5,FALSE)</f>
        <v>24434</v>
      </c>
      <c r="I173" s="8">
        <f>VLOOKUP($B173,'[3]18 CR Data'!$A$6:$V$340,8,FALSE)</f>
        <v>21221</v>
      </c>
      <c r="J173" s="25">
        <v>469</v>
      </c>
      <c r="K173" s="9">
        <f t="shared" si="4"/>
        <v>0.81637153357834946</v>
      </c>
      <c r="L173" s="10">
        <f t="shared" si="5"/>
        <v>0.87</v>
      </c>
    </row>
    <row r="174" spans="1:12" x14ac:dyDescent="0.25">
      <c r="A174" s="23" t="s">
        <v>1115</v>
      </c>
      <c r="B174" s="17" t="s">
        <v>189</v>
      </c>
      <c r="C174" s="17" t="s">
        <v>1456</v>
      </c>
      <c r="D174" s="45">
        <f>VLOOKUP($B174,'[3]18 CR Data'!$A$6:$V$340,6,FALSE)</f>
        <v>40</v>
      </c>
      <c r="E174" s="45" t="s">
        <v>190</v>
      </c>
      <c r="F174" s="18">
        <f>VLOOKUP($B174,'[3]18 CR Data'!$A$6:$W$340,4,FALSE)</f>
        <v>43465</v>
      </c>
      <c r="G174" s="8">
        <f>VLOOKUP($B174,'[3]18 CR Data'!$A$6:$V$340,7,FALSE)</f>
        <v>14600</v>
      </c>
      <c r="H174" s="8">
        <f>VLOOKUP($B174,'[3]18 CR Data'!$A$6:$V$340,5,FALSE)</f>
        <v>9799</v>
      </c>
      <c r="I174" s="8">
        <f>VLOOKUP($B174,'[3]18 CR Data'!$A$6:$V$340,8,FALSE)</f>
        <v>5991</v>
      </c>
      <c r="J174" s="25">
        <v>737</v>
      </c>
      <c r="K174" s="9">
        <f t="shared" si="4"/>
        <v>0.67116438356164387</v>
      </c>
      <c r="L174" s="10">
        <f t="shared" si="5"/>
        <v>0.61</v>
      </c>
    </row>
    <row r="175" spans="1:12" x14ac:dyDescent="0.25">
      <c r="A175" s="23" t="s">
        <v>1084</v>
      </c>
      <c r="B175" s="17" t="s">
        <v>121</v>
      </c>
      <c r="C175" s="17" t="s">
        <v>1456</v>
      </c>
      <c r="D175" s="45">
        <f>VLOOKUP($B175,'[3]18 CR Data'!$A$6:$V$340,6,FALSE)</f>
        <v>60</v>
      </c>
      <c r="E175" s="45" t="s">
        <v>122</v>
      </c>
      <c r="F175" s="18">
        <f>VLOOKUP($B175,'[3]18 CR Data'!$A$6:$W$340,4,FALSE)</f>
        <v>43465</v>
      </c>
      <c r="G175" s="8">
        <f>VLOOKUP($B175,'[3]18 CR Data'!$A$6:$V$340,7,FALSE)</f>
        <v>21900</v>
      </c>
      <c r="H175" s="8">
        <f>VLOOKUP($B175,'[3]18 CR Data'!$A$6:$V$340,5,FALSE)</f>
        <v>17730</v>
      </c>
      <c r="I175" s="8">
        <f>VLOOKUP($B175,'[3]18 CR Data'!$A$6:$V$340,8,FALSE)</f>
        <v>6997</v>
      </c>
      <c r="J175" s="25">
        <v>701</v>
      </c>
      <c r="K175" s="9">
        <f t="shared" si="4"/>
        <v>0.80958904109589036</v>
      </c>
      <c r="L175" s="10">
        <f t="shared" si="5"/>
        <v>0.39</v>
      </c>
    </row>
    <row r="176" spans="1:12" x14ac:dyDescent="0.25">
      <c r="A176" s="23" t="s">
        <v>1059</v>
      </c>
      <c r="B176" s="17" t="s">
        <v>71</v>
      </c>
      <c r="C176" s="17" t="s">
        <v>1456</v>
      </c>
      <c r="D176" s="45">
        <v>62</v>
      </c>
      <c r="E176" s="45" t="s">
        <v>72</v>
      </c>
      <c r="F176" s="18">
        <f>VLOOKUP($B176,'[3]18 CR Data'!$A$6:$W$340,4,FALSE)</f>
        <v>43100</v>
      </c>
      <c r="G176" s="8">
        <v>22630</v>
      </c>
      <c r="H176" s="8">
        <v>17416</v>
      </c>
      <c r="I176" s="8">
        <v>8473</v>
      </c>
      <c r="J176" s="25">
        <v>1225</v>
      </c>
      <c r="K176" s="9">
        <f t="shared" si="4"/>
        <v>0.76959787892178522</v>
      </c>
      <c r="L176" s="10">
        <f t="shared" si="5"/>
        <v>0.49</v>
      </c>
    </row>
    <row r="177" spans="1:12" x14ac:dyDescent="0.25">
      <c r="A177" s="23" t="s">
        <v>1176</v>
      </c>
      <c r="B177" s="17" t="s">
        <v>320</v>
      </c>
      <c r="C177" s="17" t="s">
        <v>1456</v>
      </c>
      <c r="D177" s="45">
        <f>VLOOKUP($B177,'[3]18 CR Data'!$A$6:$V$340,6,FALSE)</f>
        <v>45</v>
      </c>
      <c r="E177" s="45" t="s">
        <v>321</v>
      </c>
      <c r="F177" s="18">
        <f>VLOOKUP($B177,'[3]18 CR Data'!$A$6:$W$340,4,FALSE)</f>
        <v>43465</v>
      </c>
      <c r="G177" s="8">
        <f>VLOOKUP($B177,'[3]18 CR Data'!$A$6:$V$340,7,FALSE)</f>
        <v>16425</v>
      </c>
      <c r="H177" s="8">
        <f>VLOOKUP($B177,'[3]18 CR Data'!$A$6:$V$340,5,FALSE)</f>
        <v>14691</v>
      </c>
      <c r="I177" s="8">
        <f>VLOOKUP($B177,'[3]18 CR Data'!$A$6:$V$340,8,FALSE)</f>
        <v>9602</v>
      </c>
      <c r="J177" s="25">
        <v>1752</v>
      </c>
      <c r="K177" s="9">
        <f t="shared" si="4"/>
        <v>0.89442922374429223</v>
      </c>
      <c r="L177" s="10">
        <f t="shared" si="5"/>
        <v>0.65</v>
      </c>
    </row>
    <row r="178" spans="1:12" x14ac:dyDescent="0.25">
      <c r="A178" s="23" t="s">
        <v>1102</v>
      </c>
      <c r="B178" s="17" t="s">
        <v>159</v>
      </c>
      <c r="C178" s="17" t="s">
        <v>1456</v>
      </c>
      <c r="D178" s="45">
        <f>VLOOKUP($B178,'[3]18 CR Data'!$A$6:$V$340,6,FALSE)</f>
        <v>50</v>
      </c>
      <c r="E178" s="45" t="s">
        <v>160</v>
      </c>
      <c r="F178" s="18">
        <f>VLOOKUP($B178,'[3]18 CR Data'!$A$6:$W$340,4,FALSE)</f>
        <v>43465</v>
      </c>
      <c r="G178" s="8">
        <f>VLOOKUP($B178,'[3]18 CR Data'!$A$6:$V$340,7,FALSE)</f>
        <v>18250</v>
      </c>
      <c r="H178" s="8">
        <f>VLOOKUP($B178,'[3]18 CR Data'!$A$6:$V$340,5,FALSE)</f>
        <v>15040</v>
      </c>
      <c r="I178" s="8">
        <f>VLOOKUP($B178,'[3]18 CR Data'!$A$6:$V$340,8,FALSE)</f>
        <v>9797</v>
      </c>
      <c r="J178" s="25">
        <v>1533</v>
      </c>
      <c r="K178" s="9">
        <f t="shared" si="4"/>
        <v>0.82410958904109588</v>
      </c>
      <c r="L178" s="10">
        <f t="shared" si="5"/>
        <v>0.65</v>
      </c>
    </row>
    <row r="179" spans="1:12" x14ac:dyDescent="0.25">
      <c r="A179" s="23" t="s">
        <v>1157</v>
      </c>
      <c r="B179" s="17" t="s">
        <v>282</v>
      </c>
      <c r="C179" s="17" t="s">
        <v>1456</v>
      </c>
      <c r="D179" s="45">
        <f>VLOOKUP($B179,'[3]18 CR Data'!$A$6:$V$340,6,FALSE)</f>
        <v>70</v>
      </c>
      <c r="E179" s="45" t="s">
        <v>283</v>
      </c>
      <c r="F179" s="18">
        <f>VLOOKUP($B179,'[3]18 CR Data'!$A$6:$W$340,4,FALSE)</f>
        <v>43465</v>
      </c>
      <c r="G179" s="8">
        <f>VLOOKUP($B179,'[3]18 CR Data'!$A$6:$V$340,7,FALSE)</f>
        <v>25550</v>
      </c>
      <c r="H179" s="8">
        <f>VLOOKUP($B179,'[3]18 CR Data'!$A$6:$V$340,5,FALSE)</f>
        <v>16901</v>
      </c>
      <c r="I179" s="8">
        <f>VLOOKUP($B179,'[3]18 CR Data'!$A$6:$V$340,8,FALSE)</f>
        <v>10292</v>
      </c>
      <c r="J179" s="25">
        <v>1505</v>
      </c>
      <c r="K179" s="9">
        <f t="shared" si="4"/>
        <v>0.66148727984344424</v>
      </c>
      <c r="L179" s="10">
        <f t="shared" si="5"/>
        <v>0.61</v>
      </c>
    </row>
    <row r="180" spans="1:12" x14ac:dyDescent="0.25">
      <c r="A180" s="23" t="s">
        <v>1171</v>
      </c>
      <c r="B180" s="17" t="s">
        <v>310</v>
      </c>
      <c r="C180" s="17" t="s">
        <v>1456</v>
      </c>
      <c r="D180" s="45">
        <f>VLOOKUP($B180,'[3]18 CR Data'!$A$6:$V$340,6,FALSE)</f>
        <v>42</v>
      </c>
      <c r="E180" s="45" t="s">
        <v>311</v>
      </c>
      <c r="F180" s="18">
        <f>VLOOKUP($B180,'[3]18 CR Data'!$A$6:$W$340,4,FALSE)</f>
        <v>43465</v>
      </c>
      <c r="G180" s="8">
        <f>VLOOKUP($B180,'[3]18 CR Data'!$A$6:$V$340,7,FALSE)</f>
        <v>15330</v>
      </c>
      <c r="H180" s="8">
        <f>VLOOKUP($B180,'[3]18 CR Data'!$A$6:$V$340,5,FALSE)</f>
        <v>9789</v>
      </c>
      <c r="I180" s="8">
        <f>VLOOKUP($B180,'[3]18 CR Data'!$A$6:$V$340,8,FALSE)</f>
        <v>4351</v>
      </c>
      <c r="J180" s="25">
        <v>302</v>
      </c>
      <c r="K180" s="9">
        <f t="shared" si="4"/>
        <v>0.63855185909980428</v>
      </c>
      <c r="L180" s="10">
        <f t="shared" si="5"/>
        <v>0.44</v>
      </c>
    </row>
    <row r="181" spans="1:12" x14ac:dyDescent="0.25">
      <c r="A181" s="23" t="s">
        <v>1077</v>
      </c>
      <c r="B181" s="17" t="s">
        <v>107</v>
      </c>
      <c r="C181" s="17" t="s">
        <v>1456</v>
      </c>
      <c r="D181" s="45">
        <f>VLOOKUP($B181,'[3]18 CR Data'!$A$6:$V$340,6,FALSE)</f>
        <v>45</v>
      </c>
      <c r="E181" s="45" t="s">
        <v>108</v>
      </c>
      <c r="F181" s="18">
        <f>VLOOKUP($B181,'[3]18 CR Data'!$A$6:$W$340,4,FALSE)</f>
        <v>43465</v>
      </c>
      <c r="G181" s="8">
        <f>VLOOKUP($B181,'[3]18 CR Data'!$A$6:$V$340,7,FALSE)</f>
        <v>16425</v>
      </c>
      <c r="H181" s="8">
        <f>VLOOKUP($B181,'[3]18 CR Data'!$A$6:$V$340,5,FALSE)</f>
        <v>16091</v>
      </c>
      <c r="I181" s="8">
        <f>VLOOKUP($B181,'[3]18 CR Data'!$A$6:$V$340,8,FALSE)</f>
        <v>6926</v>
      </c>
      <c r="J181" s="25">
        <v>841</v>
      </c>
      <c r="K181" s="9">
        <f t="shared" si="4"/>
        <v>0.97966514459665144</v>
      </c>
      <c r="L181" s="10">
        <f t="shared" si="5"/>
        <v>0.43</v>
      </c>
    </row>
    <row r="182" spans="1:12" x14ac:dyDescent="0.25">
      <c r="A182" s="23" t="s">
        <v>1371</v>
      </c>
      <c r="B182" s="17" t="s">
        <v>1369</v>
      </c>
      <c r="C182" s="17" t="s">
        <v>1456</v>
      </c>
      <c r="D182" s="45">
        <v>93</v>
      </c>
      <c r="E182" s="45" t="s">
        <v>1370</v>
      </c>
      <c r="F182" s="18">
        <v>43465</v>
      </c>
      <c r="G182" s="8">
        <v>33945</v>
      </c>
      <c r="H182" s="8">
        <v>28045</v>
      </c>
      <c r="I182" s="8">
        <v>26195</v>
      </c>
      <c r="J182" s="25">
        <v>434</v>
      </c>
      <c r="K182" s="9">
        <f t="shared" si="4"/>
        <v>0.82618942406834583</v>
      </c>
      <c r="L182" s="10">
        <f t="shared" si="5"/>
        <v>0.93</v>
      </c>
    </row>
    <row r="183" spans="1:12" x14ac:dyDescent="0.25">
      <c r="A183" s="23" t="s">
        <v>1050</v>
      </c>
      <c r="B183" s="17" t="s">
        <v>53</v>
      </c>
      <c r="C183" s="17" t="s">
        <v>1456</v>
      </c>
      <c r="D183" s="45">
        <f>VLOOKUP($B183,'[3]18 CR Data'!$A$6:$V$340,6,FALSE)</f>
        <v>45</v>
      </c>
      <c r="E183" s="45" t="s">
        <v>54</v>
      </c>
      <c r="F183" s="18">
        <f>VLOOKUP($B183,'[3]18 CR Data'!$A$6:$W$340,4,FALSE)</f>
        <v>43465</v>
      </c>
      <c r="G183" s="8">
        <f>VLOOKUP($B183,'[3]18 CR Data'!$A$6:$V$340,7,FALSE)</f>
        <v>16425</v>
      </c>
      <c r="H183" s="8">
        <f>VLOOKUP($B183,'[3]18 CR Data'!$A$6:$V$340,5,FALSE)</f>
        <v>14823</v>
      </c>
      <c r="I183" s="8">
        <f>VLOOKUP($B183,'[3]18 CR Data'!$A$6:$V$340,8,FALSE)</f>
        <v>8276</v>
      </c>
      <c r="J183" s="25">
        <v>1054</v>
      </c>
      <c r="K183" s="9">
        <f t="shared" si="4"/>
        <v>0.90246575342465751</v>
      </c>
      <c r="L183" s="10">
        <f t="shared" si="5"/>
        <v>0.56000000000000005</v>
      </c>
    </row>
    <row r="184" spans="1:12" x14ac:dyDescent="0.25">
      <c r="A184" s="23" t="s">
        <v>1053</v>
      </c>
      <c r="B184" s="17" t="s">
        <v>59</v>
      </c>
      <c r="C184" s="17" t="s">
        <v>1456</v>
      </c>
      <c r="D184" s="45">
        <f>VLOOKUP($B184,'[3]18 CR Data'!$A$6:$V$340,6,FALSE)</f>
        <v>75</v>
      </c>
      <c r="E184" s="45" t="s">
        <v>60</v>
      </c>
      <c r="F184" s="18">
        <f>VLOOKUP($B184,'[3]18 CR Data'!$A$6:$W$340,4,FALSE)</f>
        <v>43465</v>
      </c>
      <c r="G184" s="8">
        <f>VLOOKUP($B184,'[3]18 CR Data'!$A$6:$V$340,7,FALSE)</f>
        <v>33015</v>
      </c>
      <c r="H184" s="8">
        <f>VLOOKUP($B184,'[3]18 CR Data'!$A$6:$V$340,5,FALSE)</f>
        <v>18837</v>
      </c>
      <c r="I184" s="8">
        <f>VLOOKUP($B184,'[3]18 CR Data'!$A$6:$V$340,8,FALSE)</f>
        <v>15894</v>
      </c>
      <c r="J184" s="25">
        <v>783</v>
      </c>
      <c r="K184" s="9">
        <f t="shared" si="4"/>
        <v>0.57055883689232167</v>
      </c>
      <c r="L184" s="10">
        <f t="shared" si="5"/>
        <v>0.84</v>
      </c>
    </row>
    <row r="185" spans="1:12" x14ac:dyDescent="0.25">
      <c r="A185" s="23" t="s">
        <v>1047</v>
      </c>
      <c r="B185" s="17" t="s">
        <v>45</v>
      </c>
      <c r="C185" s="17" t="s">
        <v>1456</v>
      </c>
      <c r="D185" s="45">
        <f>VLOOKUP($B185,'[3]18 CR Data'!$A$6:$V$340,6,FALSE)</f>
        <v>55</v>
      </c>
      <c r="E185" s="45" t="s">
        <v>46</v>
      </c>
      <c r="F185" s="18">
        <f>VLOOKUP($B185,'[3]18 CR Data'!$A$6:$W$340,4,FALSE)</f>
        <v>43465</v>
      </c>
      <c r="G185" s="8">
        <f>VLOOKUP($B185,'[3]18 CR Data'!$A$6:$V$340,7,FALSE)</f>
        <v>21875</v>
      </c>
      <c r="H185" s="8">
        <f>VLOOKUP($B185,'[3]18 CR Data'!$A$6:$V$340,5,FALSE)</f>
        <v>15512</v>
      </c>
      <c r="I185" s="8">
        <f>VLOOKUP($B185,'[3]18 CR Data'!$A$6:$V$340,8,FALSE)</f>
        <v>13354</v>
      </c>
      <c r="J185" s="25">
        <v>379</v>
      </c>
      <c r="K185" s="9">
        <f t="shared" si="4"/>
        <v>0.70911999999999997</v>
      </c>
      <c r="L185" s="10">
        <f t="shared" si="5"/>
        <v>0.86</v>
      </c>
    </row>
    <row r="186" spans="1:12" x14ac:dyDescent="0.25">
      <c r="A186" s="23" t="s">
        <v>1160</v>
      </c>
      <c r="B186" s="17" t="s">
        <v>288</v>
      </c>
      <c r="C186" s="17" t="s">
        <v>1456</v>
      </c>
      <c r="D186" s="45">
        <f>VLOOKUP($B186,'[3]18 CR Data'!$A$6:$V$340,6,FALSE)</f>
        <v>110</v>
      </c>
      <c r="E186" s="45" t="s">
        <v>289</v>
      </c>
      <c r="F186" s="18">
        <f>VLOOKUP($B186,'[3]18 CR Data'!$A$6:$W$340,4,FALSE)</f>
        <v>43465</v>
      </c>
      <c r="G186" s="8">
        <f>VLOOKUP($B186,'[3]18 CR Data'!$A$6:$V$340,7,FALSE)</f>
        <v>40150</v>
      </c>
      <c r="H186" s="8">
        <f>VLOOKUP($B186,'[3]18 CR Data'!$A$6:$V$340,5,FALSE)</f>
        <v>37366</v>
      </c>
      <c r="I186" s="8">
        <f>VLOOKUP($B186,'[3]18 CR Data'!$A$6:$V$340,8,FALSE)</f>
        <v>19059</v>
      </c>
      <c r="J186" s="25">
        <v>3618</v>
      </c>
      <c r="K186" s="9">
        <f t="shared" si="4"/>
        <v>0.93066002490660027</v>
      </c>
      <c r="L186" s="10">
        <f t="shared" si="5"/>
        <v>0.51</v>
      </c>
    </row>
    <row r="187" spans="1:12" x14ac:dyDescent="0.25">
      <c r="A187" s="23" t="s">
        <v>1055</v>
      </c>
      <c r="B187" s="17" t="s">
        <v>63</v>
      </c>
      <c r="C187" s="17" t="s">
        <v>1456</v>
      </c>
      <c r="D187" s="45">
        <f>VLOOKUP($B187,'[3]18 CR Data'!$A$6:$V$340,6,FALSE)</f>
        <v>106</v>
      </c>
      <c r="E187" s="45" t="s">
        <v>64</v>
      </c>
      <c r="F187" s="18">
        <f>VLOOKUP($B187,'[3]18 CR Data'!$A$6:$W$340,4,FALSE)</f>
        <v>43465</v>
      </c>
      <c r="G187" s="8">
        <f>VLOOKUP($B187,'[3]18 CR Data'!$A$6:$V$340,7,FALSE)</f>
        <v>38690</v>
      </c>
      <c r="H187" s="8">
        <f>VLOOKUP($B187,'[3]18 CR Data'!$A$6:$V$340,5,FALSE)</f>
        <v>31463</v>
      </c>
      <c r="I187" s="8">
        <f>VLOOKUP($B187,'[3]18 CR Data'!$A$6:$V$340,8,FALSE)</f>
        <v>26509</v>
      </c>
      <c r="J187" s="25">
        <v>2403</v>
      </c>
      <c r="K187" s="9">
        <f t="shared" si="4"/>
        <v>0.81320754716981136</v>
      </c>
      <c r="L187" s="10">
        <f t="shared" si="5"/>
        <v>0.84</v>
      </c>
    </row>
    <row r="188" spans="1:12" x14ac:dyDescent="0.25">
      <c r="A188" s="23" t="s">
        <v>1372</v>
      </c>
      <c r="B188" s="17" t="s">
        <v>644</v>
      </c>
      <c r="C188" s="17" t="s">
        <v>1456</v>
      </c>
      <c r="D188" s="45">
        <f>VLOOKUP($B188,'[3]18 CR Data'!$A$6:$V$340,6,FALSE)</f>
        <v>45</v>
      </c>
      <c r="E188" s="45" t="s">
        <v>273</v>
      </c>
      <c r="F188" s="18">
        <f>VLOOKUP($B188,'[3]18 CR Data'!$A$6:$W$340,4,FALSE)</f>
        <v>43100</v>
      </c>
      <c r="G188" s="8">
        <f>VLOOKUP($B188,'[3]18 CR Data'!$A$6:$V$340,7,FALSE)</f>
        <v>19864</v>
      </c>
      <c r="H188" s="8">
        <f>VLOOKUP($B188,'[3]18 CR Data'!$A$6:$V$340,5,FALSE)</f>
        <v>14633</v>
      </c>
      <c r="I188" s="8">
        <f>VLOOKUP($B188,'[3]18 CR Data'!$A$6:$V$340,8,FALSE)</f>
        <v>8372</v>
      </c>
      <c r="J188" s="25"/>
      <c r="K188" s="9">
        <f t="shared" si="4"/>
        <v>0.73665928312525175</v>
      </c>
      <c r="L188" s="10">
        <f t="shared" si="5"/>
        <v>0.56999999999999995</v>
      </c>
    </row>
    <row r="189" spans="1:12" x14ac:dyDescent="0.25">
      <c r="A189" s="23" t="s">
        <v>1166</v>
      </c>
      <c r="B189" s="17" t="s">
        <v>300</v>
      </c>
      <c r="C189" s="17" t="s">
        <v>1456</v>
      </c>
      <c r="D189" s="45">
        <f>VLOOKUP($B189,'[3]18 CR Data'!$A$6:$V$340,6,FALSE)</f>
        <v>36</v>
      </c>
      <c r="E189" s="45" t="s">
        <v>301</v>
      </c>
      <c r="F189" s="18">
        <f>VLOOKUP($B189,'[3]18 CR Data'!$A$6:$W$340,4,FALSE)</f>
        <v>43465</v>
      </c>
      <c r="G189" s="8">
        <f>VLOOKUP($B189,'[3]18 CR Data'!$A$6:$V$340,7,FALSE)</f>
        <v>13140</v>
      </c>
      <c r="H189" s="8">
        <f>VLOOKUP($B189,'[3]18 CR Data'!$A$6:$V$340,5,FALSE)</f>
        <v>10943</v>
      </c>
      <c r="I189" s="8">
        <f>VLOOKUP($B189,'[3]18 CR Data'!$A$6:$V$340,8,FALSE)</f>
        <v>5951</v>
      </c>
      <c r="J189" s="25"/>
      <c r="K189" s="9">
        <f t="shared" si="4"/>
        <v>0.83280060882800611</v>
      </c>
      <c r="L189" s="10">
        <f t="shared" si="5"/>
        <v>0.54</v>
      </c>
    </row>
    <row r="190" spans="1:12" x14ac:dyDescent="0.25">
      <c r="A190" s="23" t="s">
        <v>1054</v>
      </c>
      <c r="B190" s="17" t="s">
        <v>61</v>
      </c>
      <c r="C190" s="17" t="s">
        <v>1456</v>
      </c>
      <c r="D190" s="45">
        <f>VLOOKUP($B190,'[3]18 CR Data'!$A$6:$V$340,6,FALSE)</f>
        <v>35</v>
      </c>
      <c r="E190" s="45" t="s">
        <v>62</v>
      </c>
      <c r="F190" s="18">
        <f>VLOOKUP($B190,'[3]18 CR Data'!$A$6:$W$340,4,FALSE)</f>
        <v>43465</v>
      </c>
      <c r="G190" s="8">
        <f>VLOOKUP($B190,'[3]18 CR Data'!$A$6:$V$340,7,FALSE)</f>
        <v>12775</v>
      </c>
      <c r="H190" s="8">
        <f>VLOOKUP($B190,'[3]18 CR Data'!$A$6:$V$340,5,FALSE)</f>
        <v>8366</v>
      </c>
      <c r="I190" s="8">
        <f>VLOOKUP($B190,'[3]18 CR Data'!$A$6:$V$340,8,FALSE)</f>
        <v>5795</v>
      </c>
      <c r="J190" s="25">
        <v>548</v>
      </c>
      <c r="K190" s="9">
        <f t="shared" si="4"/>
        <v>0.65487279843444224</v>
      </c>
      <c r="L190" s="10">
        <f t="shared" si="5"/>
        <v>0.69</v>
      </c>
    </row>
    <row r="191" spans="1:12" x14ac:dyDescent="0.25">
      <c r="A191" s="23" t="s">
        <v>1035</v>
      </c>
      <c r="B191" s="17" t="s">
        <v>18</v>
      </c>
      <c r="C191" s="17" t="s">
        <v>1456</v>
      </c>
      <c r="D191" s="45">
        <f>VLOOKUP($B191,'[3]18 CR Data'!$A$6:$V$340,6,FALSE)</f>
        <v>40</v>
      </c>
      <c r="E191" s="45" t="s">
        <v>19</v>
      </c>
      <c r="F191" s="18">
        <f>VLOOKUP($B191,'[3]18 CR Data'!$A$6:$W$340,4,FALSE)</f>
        <v>43465</v>
      </c>
      <c r="G191" s="8">
        <f>VLOOKUP($B191,'[3]18 CR Data'!$A$6:$V$340,7,FALSE)</f>
        <v>14600</v>
      </c>
      <c r="H191" s="8">
        <f>VLOOKUP($B191,'[3]18 CR Data'!$A$6:$V$340,5,FALSE)</f>
        <v>10965</v>
      </c>
      <c r="I191" s="8">
        <f>VLOOKUP($B191,'[3]18 CR Data'!$A$6:$V$340,8,FALSE)</f>
        <v>4588</v>
      </c>
      <c r="J191" s="25">
        <v>163</v>
      </c>
      <c r="K191" s="9">
        <f t="shared" si="4"/>
        <v>0.75102739726027401</v>
      </c>
      <c r="L191" s="10">
        <f t="shared" si="5"/>
        <v>0.42</v>
      </c>
    </row>
    <row r="192" spans="1:12" x14ac:dyDescent="0.25">
      <c r="A192" s="23" t="s">
        <v>1134</v>
      </c>
      <c r="B192" s="17" t="s">
        <v>230</v>
      </c>
      <c r="C192" s="17" t="s">
        <v>1456</v>
      </c>
      <c r="D192" s="45">
        <f>VLOOKUP($B192,'[3]18 CR Data'!$A$6:$V$340,6,FALSE)</f>
        <v>32</v>
      </c>
      <c r="E192" s="45" t="s">
        <v>231</v>
      </c>
      <c r="F192" s="18">
        <f>VLOOKUP($B192,'[3]18 CR Data'!$A$6:$W$340,4,FALSE)</f>
        <v>43465</v>
      </c>
      <c r="G192" s="8">
        <f>VLOOKUP($B192,'[3]18 CR Data'!$A$6:$V$340,7,FALSE)</f>
        <v>13240</v>
      </c>
      <c r="H192" s="8">
        <f>VLOOKUP($B192,'[3]18 CR Data'!$A$6:$V$340,5,FALSE)</f>
        <v>8463</v>
      </c>
      <c r="I192" s="8">
        <f>VLOOKUP($B192,'[3]18 CR Data'!$A$6:$V$340,8,FALSE)</f>
        <v>5896</v>
      </c>
      <c r="J192" s="25">
        <v>389</v>
      </c>
      <c r="K192" s="9">
        <f t="shared" si="4"/>
        <v>0.63919939577039275</v>
      </c>
      <c r="L192" s="10">
        <f t="shared" si="5"/>
        <v>0.7</v>
      </c>
    </row>
    <row r="193" spans="1:12" x14ac:dyDescent="0.25">
      <c r="A193" s="23" t="s">
        <v>1185</v>
      </c>
      <c r="B193" s="17" t="s">
        <v>338</v>
      </c>
      <c r="C193" s="17" t="s">
        <v>1456</v>
      </c>
      <c r="D193" s="45">
        <f>VLOOKUP($B193,'[3]18 CR Data'!$A$6:$V$340,6,FALSE)</f>
        <v>43</v>
      </c>
      <c r="E193" s="45" t="s">
        <v>339</v>
      </c>
      <c r="F193" s="18">
        <f>VLOOKUP($B193,'[3]18 CR Data'!$A$6:$W$340,4,FALSE)</f>
        <v>43465</v>
      </c>
      <c r="G193" s="8">
        <f>VLOOKUP($B193,'[3]18 CR Data'!$A$6:$V$340,7,FALSE)</f>
        <v>15695</v>
      </c>
      <c r="H193" s="8">
        <f>VLOOKUP($B193,'[3]18 CR Data'!$A$6:$V$340,5,FALSE)</f>
        <v>9727</v>
      </c>
      <c r="I193" s="8">
        <f>VLOOKUP($B193,'[3]18 CR Data'!$A$6:$V$340,8,FALSE)</f>
        <v>5391</v>
      </c>
      <c r="J193" s="25">
        <v>1643</v>
      </c>
      <c r="K193" s="9">
        <f t="shared" si="4"/>
        <v>0.61975151322077093</v>
      </c>
      <c r="L193" s="10">
        <f t="shared" si="5"/>
        <v>0.55000000000000004</v>
      </c>
    </row>
    <row r="194" spans="1:12" x14ac:dyDescent="0.25">
      <c r="A194" s="23" t="s">
        <v>1206</v>
      </c>
      <c r="B194" s="17" t="s">
        <v>382</v>
      </c>
      <c r="C194" s="17" t="s">
        <v>1456</v>
      </c>
      <c r="D194" s="45">
        <f>VLOOKUP($B194,'[3]18 CR Data'!$A$6:$V$340,6,FALSE)</f>
        <v>45</v>
      </c>
      <c r="E194" s="45" t="s">
        <v>383</v>
      </c>
      <c r="F194" s="18">
        <f>VLOOKUP($B194,'[3]18 CR Data'!$A$6:$W$340,4,FALSE)</f>
        <v>43465</v>
      </c>
      <c r="G194" s="8">
        <f>VLOOKUP($B194,'[3]18 CR Data'!$A$6:$V$340,7,FALSE)</f>
        <v>16425</v>
      </c>
      <c r="H194" s="8">
        <f>VLOOKUP($B194,'[3]18 CR Data'!$A$6:$V$340,5,FALSE)</f>
        <v>10600</v>
      </c>
      <c r="I194" s="8">
        <f>VLOOKUP($B194,'[3]18 CR Data'!$A$6:$V$340,8,FALSE)</f>
        <v>7396</v>
      </c>
      <c r="J194" s="25">
        <v>1197</v>
      </c>
      <c r="K194" s="9">
        <f t="shared" si="4"/>
        <v>0.64535768645357683</v>
      </c>
      <c r="L194" s="10">
        <f t="shared" si="5"/>
        <v>0.7</v>
      </c>
    </row>
    <row r="195" spans="1:12" x14ac:dyDescent="0.25">
      <c r="A195" s="23" t="s">
        <v>1041</v>
      </c>
      <c r="B195" s="17" t="s">
        <v>30</v>
      </c>
      <c r="C195" s="17" t="s">
        <v>1456</v>
      </c>
      <c r="D195" s="45">
        <f>VLOOKUP($B195,'[3]18 CR Data'!$A$6:$V$340,6,FALSE)</f>
        <v>68</v>
      </c>
      <c r="E195" s="45" t="s">
        <v>31</v>
      </c>
      <c r="F195" s="18">
        <f>VLOOKUP($B195,'[3]18 CR Data'!$A$6:$W$340,4,FALSE)</f>
        <v>43465</v>
      </c>
      <c r="G195" s="8">
        <f>VLOOKUP($B195,'[3]18 CR Data'!$A$6:$V$340,7,FALSE)</f>
        <v>24820</v>
      </c>
      <c r="H195" s="8">
        <f>VLOOKUP($B195,'[3]18 CR Data'!$A$6:$V$340,5,FALSE)</f>
        <v>19948</v>
      </c>
      <c r="I195" s="8">
        <f>VLOOKUP($B195,'[3]18 CR Data'!$A$6:$V$340,8,FALSE)</f>
        <v>9591</v>
      </c>
      <c r="J195" s="25">
        <v>1240</v>
      </c>
      <c r="K195" s="9">
        <f t="shared" si="4"/>
        <v>0.80370668815471391</v>
      </c>
      <c r="L195" s="10">
        <f t="shared" si="5"/>
        <v>0.48</v>
      </c>
    </row>
    <row r="196" spans="1:12" x14ac:dyDescent="0.25">
      <c r="A196" s="23" t="s">
        <v>1161</v>
      </c>
      <c r="B196" s="17" t="s">
        <v>290</v>
      </c>
      <c r="C196" s="17" t="s">
        <v>1456</v>
      </c>
      <c r="D196" s="45">
        <f>VLOOKUP($B196,'[3]18 CR Data'!$A$6:$V$340,6,FALSE)</f>
        <v>77</v>
      </c>
      <c r="E196" s="45" t="s">
        <v>291</v>
      </c>
      <c r="F196" s="18">
        <f>VLOOKUP($B196,'[3]18 CR Data'!$A$6:$W$340,4,FALSE)</f>
        <v>43465</v>
      </c>
      <c r="G196" s="8">
        <f>VLOOKUP($B196,'[3]18 CR Data'!$A$6:$V$340,7,FALSE)</f>
        <v>28105</v>
      </c>
      <c r="H196" s="8">
        <f>VLOOKUP($B196,'[3]18 CR Data'!$A$6:$V$340,5,FALSE)</f>
        <v>28024</v>
      </c>
      <c r="I196" s="8">
        <f>VLOOKUP($B196,'[3]18 CR Data'!$A$6:$V$340,8,FALSE)</f>
        <v>17451</v>
      </c>
      <c r="J196" s="25">
        <v>301</v>
      </c>
      <c r="K196" s="9">
        <f t="shared" si="4"/>
        <v>0.9971179505426081</v>
      </c>
      <c r="L196" s="10">
        <f t="shared" si="5"/>
        <v>0.62</v>
      </c>
    </row>
    <row r="197" spans="1:12" x14ac:dyDescent="0.25">
      <c r="A197" s="23" t="s">
        <v>1113</v>
      </c>
      <c r="B197" s="17" t="s">
        <v>185</v>
      </c>
      <c r="C197" s="17" t="s">
        <v>1456</v>
      </c>
      <c r="D197" s="45">
        <f>VLOOKUP($B197,'[3]18 CR Data'!$A$6:$V$340,6,FALSE)</f>
        <v>60</v>
      </c>
      <c r="E197" s="45" t="s">
        <v>186</v>
      </c>
      <c r="F197" s="18">
        <f>VLOOKUP($B197,'[3]18 CR Data'!$A$6:$W$340,4,FALSE)</f>
        <v>43465</v>
      </c>
      <c r="G197" s="8">
        <f>VLOOKUP($B197,'[3]18 CR Data'!$A$6:$V$340,7,FALSE)</f>
        <v>21900</v>
      </c>
      <c r="H197" s="8">
        <f>VLOOKUP($B197,'[3]18 CR Data'!$A$6:$V$340,5,FALSE)</f>
        <v>17121</v>
      </c>
      <c r="I197" s="8">
        <f>VLOOKUP($B197,'[3]18 CR Data'!$A$6:$V$340,8,FALSE)</f>
        <v>7530</v>
      </c>
      <c r="J197" s="25">
        <v>2506</v>
      </c>
      <c r="K197" s="9">
        <f t="shared" si="4"/>
        <v>0.78178082191780818</v>
      </c>
      <c r="L197" s="10">
        <f t="shared" si="5"/>
        <v>0.44</v>
      </c>
    </row>
    <row r="198" spans="1:12" x14ac:dyDescent="0.25">
      <c r="A198" s="23" t="s">
        <v>1148</v>
      </c>
      <c r="B198" s="17" t="s">
        <v>262</v>
      </c>
      <c r="C198" s="17" t="s">
        <v>1456</v>
      </c>
      <c r="D198" s="45">
        <f>VLOOKUP($B198,'[3]18 CR Data'!$A$6:$V$340,6,FALSE)</f>
        <v>40</v>
      </c>
      <c r="E198" s="45" t="s">
        <v>263</v>
      </c>
      <c r="F198" s="18">
        <f>VLOOKUP($B198,'[3]18 CR Data'!$A$6:$W$340,4,FALSE)</f>
        <v>43465</v>
      </c>
      <c r="G198" s="8">
        <f>VLOOKUP($B198,'[3]18 CR Data'!$A$6:$V$340,7,FALSE)</f>
        <v>15505</v>
      </c>
      <c r="H198" s="8">
        <f>VLOOKUP($B198,'[3]18 CR Data'!$A$6:$V$340,5,FALSE)</f>
        <v>13326</v>
      </c>
      <c r="I198" s="8">
        <f>VLOOKUP($B198,'[3]18 CR Data'!$A$6:$V$340,8,FALSE)</f>
        <v>5128</v>
      </c>
      <c r="J198" s="25">
        <v>723</v>
      </c>
      <c r="K198" s="9">
        <f t="shared" si="4"/>
        <v>0.85946468881006122</v>
      </c>
      <c r="L198" s="10">
        <f t="shared" si="5"/>
        <v>0.38</v>
      </c>
    </row>
    <row r="199" spans="1:12" x14ac:dyDescent="0.25">
      <c r="A199" s="24" t="s">
        <v>1467</v>
      </c>
      <c r="B199" s="17" t="s">
        <v>701</v>
      </c>
      <c r="C199" s="17" t="s">
        <v>1456</v>
      </c>
      <c r="D199" s="45">
        <f>VLOOKUP($B199,'[3]18 CR Data'!$A$6:$V$340,6,FALSE)</f>
        <v>45</v>
      </c>
      <c r="E199" s="45" t="s">
        <v>656</v>
      </c>
      <c r="F199" s="18">
        <f>VLOOKUP($B199,'[3]18 CR Data'!$A$6:$W$340,4,FALSE)</f>
        <v>43465</v>
      </c>
      <c r="G199" s="8">
        <f>VLOOKUP($B199,'[3]18 CR Data'!$A$6:$V$340,7,FALSE)</f>
        <v>16425</v>
      </c>
      <c r="H199" s="8">
        <f>VLOOKUP($B199,'[3]18 CR Data'!$A$6:$V$340,5,FALSE)</f>
        <v>12704</v>
      </c>
      <c r="I199" s="8">
        <f>VLOOKUP($B199,'[3]18 CR Data'!$A$6:$V$340,8,FALSE)</f>
        <v>8513</v>
      </c>
      <c r="J199" s="25">
        <v>1020</v>
      </c>
      <c r="K199" s="9">
        <f t="shared" si="4"/>
        <v>0.773455098934551</v>
      </c>
      <c r="L199" s="10">
        <f t="shared" si="5"/>
        <v>0.67</v>
      </c>
    </row>
    <row r="200" spans="1:12" x14ac:dyDescent="0.25">
      <c r="A200" s="23" t="s">
        <v>1038</v>
      </c>
      <c r="B200" s="17" t="s">
        <v>24</v>
      </c>
      <c r="C200" s="17" t="s">
        <v>1456</v>
      </c>
      <c r="D200" s="45">
        <f>VLOOKUP($B200,'[3]18 CR Data'!$A$6:$V$340,6,FALSE)</f>
        <v>30</v>
      </c>
      <c r="E200" s="45" t="s">
        <v>25</v>
      </c>
      <c r="F200" s="18">
        <f>VLOOKUP($B200,'[3]18 CR Data'!$A$6:$W$340,4,FALSE)</f>
        <v>43465</v>
      </c>
      <c r="G200" s="8">
        <f>VLOOKUP($B200,'[3]18 CR Data'!$A$6:$V$340,7,FALSE)</f>
        <v>12120</v>
      </c>
      <c r="H200" s="8">
        <f>VLOOKUP($B200,'[3]18 CR Data'!$A$6:$V$340,5,FALSE)</f>
        <v>11358</v>
      </c>
      <c r="I200" s="8">
        <f>VLOOKUP($B200,'[3]18 CR Data'!$A$6:$V$340,8,FALSE)</f>
        <v>5595</v>
      </c>
      <c r="J200" s="25"/>
      <c r="K200" s="9">
        <f t="shared" si="4"/>
        <v>0.93712871287128718</v>
      </c>
      <c r="L200" s="10">
        <f t="shared" si="5"/>
        <v>0.49</v>
      </c>
    </row>
    <row r="201" spans="1:12" x14ac:dyDescent="0.25">
      <c r="A201" s="23" t="s">
        <v>1124</v>
      </c>
      <c r="B201" s="17" t="s">
        <v>207</v>
      </c>
      <c r="C201" s="17" t="s">
        <v>1456</v>
      </c>
      <c r="D201" s="45">
        <f>VLOOKUP($B201,'[3]18 CR Data'!$A$6:$V$340,6,FALSE)</f>
        <v>60</v>
      </c>
      <c r="E201" s="45" t="s">
        <v>208</v>
      </c>
      <c r="F201" s="18">
        <f>VLOOKUP($B201,'[3]18 CR Data'!$A$6:$W$340,4,FALSE)</f>
        <v>43465</v>
      </c>
      <c r="G201" s="8">
        <f>VLOOKUP($B201,'[3]18 CR Data'!$A$6:$V$340,7,FALSE)</f>
        <v>21900</v>
      </c>
      <c r="H201" s="8">
        <f>VLOOKUP($B201,'[3]18 CR Data'!$A$6:$V$340,5,FALSE)</f>
        <v>20541</v>
      </c>
      <c r="I201" s="8">
        <f>VLOOKUP($B201,'[3]18 CR Data'!$A$6:$V$340,8,FALSE)</f>
        <v>11897</v>
      </c>
      <c r="J201" s="25">
        <v>581</v>
      </c>
      <c r="K201" s="9">
        <f t="shared" si="4"/>
        <v>0.93794520547945204</v>
      </c>
      <c r="L201" s="10">
        <f t="shared" si="5"/>
        <v>0.57999999999999996</v>
      </c>
    </row>
    <row r="202" spans="1:12" x14ac:dyDescent="0.25">
      <c r="A202" s="23" t="s">
        <v>1215</v>
      </c>
      <c r="B202" s="17" t="s">
        <v>400</v>
      </c>
      <c r="C202" s="17" t="s">
        <v>1456</v>
      </c>
      <c r="D202" s="45">
        <f>VLOOKUP($B202,'[3]18 CR Data'!$A$6:$V$340,6,FALSE)</f>
        <v>55</v>
      </c>
      <c r="E202" s="45" t="s">
        <v>401</v>
      </c>
      <c r="F202" s="18">
        <f>VLOOKUP($B202,'[3]18 CR Data'!$A$6:$W$340,4,FALSE)</f>
        <v>43465</v>
      </c>
      <c r="G202" s="8">
        <f>VLOOKUP($B202,'[3]18 CR Data'!$A$6:$V$340,7,FALSE)</f>
        <v>20075</v>
      </c>
      <c r="H202" s="8">
        <f>VLOOKUP($B202,'[3]18 CR Data'!$A$6:$V$340,5,FALSE)</f>
        <v>16440</v>
      </c>
      <c r="I202" s="8">
        <f>VLOOKUP($B202,'[3]18 CR Data'!$A$6:$V$340,8,FALSE)</f>
        <v>8209</v>
      </c>
      <c r="J202" s="25">
        <v>2707</v>
      </c>
      <c r="K202" s="9">
        <f t="shared" si="4"/>
        <v>0.81892901618929015</v>
      </c>
      <c r="L202" s="10">
        <f t="shared" si="5"/>
        <v>0.5</v>
      </c>
    </row>
    <row r="203" spans="1:12" x14ac:dyDescent="0.25">
      <c r="A203" s="23" t="s">
        <v>1286</v>
      </c>
      <c r="B203" s="17" t="s">
        <v>542</v>
      </c>
      <c r="C203" s="17" t="s">
        <v>1456</v>
      </c>
      <c r="D203" s="45">
        <f>VLOOKUP($B203,'[3]18 CR Data'!$A$6:$V$340,6,FALSE)</f>
        <v>40</v>
      </c>
      <c r="E203" s="45" t="s">
        <v>543</v>
      </c>
      <c r="F203" s="18">
        <f>VLOOKUP($B203,'[3]18 CR Data'!$A$6:$W$340,4,FALSE)</f>
        <v>43465</v>
      </c>
      <c r="G203" s="8">
        <f>VLOOKUP($B203,'[3]18 CR Data'!$A$6:$V$340,7,FALSE)</f>
        <v>14600</v>
      </c>
      <c r="H203" s="8">
        <f>VLOOKUP($B203,'[3]18 CR Data'!$A$6:$V$340,5,FALSE)</f>
        <v>13233</v>
      </c>
      <c r="I203" s="8">
        <f>VLOOKUP($B203,'[3]18 CR Data'!$A$6:$V$340,8,FALSE)</f>
        <v>5546</v>
      </c>
      <c r="J203" s="25">
        <v>1686</v>
      </c>
      <c r="K203" s="9">
        <f t="shared" si="4"/>
        <v>0.9063698630136986</v>
      </c>
      <c r="L203" s="10">
        <f t="shared" si="5"/>
        <v>0.42</v>
      </c>
    </row>
    <row r="204" spans="1:12" x14ac:dyDescent="0.25">
      <c r="A204" s="23" t="s">
        <v>1313</v>
      </c>
      <c r="B204" s="17" t="s">
        <v>596</v>
      </c>
      <c r="C204" s="17" t="s">
        <v>1456</v>
      </c>
      <c r="D204" s="45">
        <f>VLOOKUP($B204,'[3]18 CR Data'!$A$6:$V$340,6,FALSE)</f>
        <v>40</v>
      </c>
      <c r="E204" s="45" t="s">
        <v>597</v>
      </c>
      <c r="F204" s="18">
        <f>VLOOKUP($B204,'[3]18 CR Data'!$A$6:$W$340,4,FALSE)</f>
        <v>43465</v>
      </c>
      <c r="G204" s="8">
        <f>VLOOKUP($B204,'[3]18 CR Data'!$A$6:$V$340,7,FALSE)</f>
        <v>14600</v>
      </c>
      <c r="H204" s="8">
        <f>VLOOKUP($B204,'[3]18 CR Data'!$A$6:$V$340,5,FALSE)</f>
        <v>13422</v>
      </c>
      <c r="I204" s="8">
        <f>VLOOKUP($B204,'[3]18 CR Data'!$A$6:$V$340,8,FALSE)</f>
        <v>10060</v>
      </c>
      <c r="J204" s="25">
        <v>1328</v>
      </c>
      <c r="K204" s="9">
        <f t="shared" si="4"/>
        <v>0.9193150684931507</v>
      </c>
      <c r="L204" s="10">
        <f t="shared" si="5"/>
        <v>0.75</v>
      </c>
    </row>
    <row r="205" spans="1:12" x14ac:dyDescent="0.25">
      <c r="A205" s="23" t="s">
        <v>1321</v>
      </c>
      <c r="B205" s="17" t="s">
        <v>614</v>
      </c>
      <c r="C205" s="17" t="s">
        <v>1456</v>
      </c>
      <c r="D205" s="45">
        <f>VLOOKUP($B205,'[3]18 CR Data'!$A$6:$V$340,6,FALSE)</f>
        <v>56</v>
      </c>
      <c r="E205" s="45" t="s">
        <v>615</v>
      </c>
      <c r="F205" s="18">
        <f>VLOOKUP($B205,'[3]18 CR Data'!$A$6:$W$340,4,FALSE)</f>
        <v>43465</v>
      </c>
      <c r="G205" s="8">
        <f>VLOOKUP($B205,'[3]18 CR Data'!$A$6:$V$340,7,FALSE)</f>
        <v>19360</v>
      </c>
      <c r="H205" s="8">
        <f>VLOOKUP($B205,'[3]18 CR Data'!$A$6:$V$340,5,FALSE)</f>
        <v>17163</v>
      </c>
      <c r="I205" s="8">
        <f>VLOOKUP($B205,'[3]18 CR Data'!$A$6:$V$340,8,FALSE)</f>
        <v>11200</v>
      </c>
      <c r="J205" s="25">
        <v>1602</v>
      </c>
      <c r="K205" s="9">
        <f t="shared" si="4"/>
        <v>0.88651859504132235</v>
      </c>
      <c r="L205" s="10">
        <f t="shared" si="5"/>
        <v>0.65</v>
      </c>
    </row>
    <row r="206" spans="1:12" x14ac:dyDescent="0.25">
      <c r="A206" s="23" t="s">
        <v>1169</v>
      </c>
      <c r="B206" s="17" t="s">
        <v>306</v>
      </c>
      <c r="C206" s="17" t="s">
        <v>1456</v>
      </c>
      <c r="D206" s="45">
        <f>VLOOKUP($B206,'[3]18 CR Data'!$A$6:$V$340,6,FALSE)</f>
        <v>40</v>
      </c>
      <c r="E206" s="45" t="s">
        <v>307</v>
      </c>
      <c r="F206" s="18">
        <f>VLOOKUP($B206,'[3]18 CR Data'!$A$6:$W$340,4,FALSE)</f>
        <v>43465</v>
      </c>
      <c r="G206" s="8">
        <f>VLOOKUP($B206,'[3]18 CR Data'!$A$6:$V$340,7,FALSE)</f>
        <v>14600</v>
      </c>
      <c r="H206" s="8">
        <f>VLOOKUP($B206,'[3]18 CR Data'!$A$6:$V$340,5,FALSE)</f>
        <v>11648</v>
      </c>
      <c r="I206" s="8">
        <f>VLOOKUP($B206,'[3]18 CR Data'!$A$6:$V$340,8,FALSE)</f>
        <v>8077</v>
      </c>
      <c r="J206" s="25">
        <v>1176</v>
      </c>
      <c r="K206" s="9">
        <f t="shared" si="4"/>
        <v>0.7978082191780822</v>
      </c>
      <c r="L206" s="10">
        <f t="shared" si="5"/>
        <v>0.69</v>
      </c>
    </row>
    <row r="207" spans="1:12" x14ac:dyDescent="0.25">
      <c r="A207" s="23" t="s">
        <v>1100</v>
      </c>
      <c r="B207" s="17" t="s">
        <v>155</v>
      </c>
      <c r="C207" s="17" t="s">
        <v>1456</v>
      </c>
      <c r="D207" s="45">
        <f>VLOOKUP($B207,'[3]18 CR Data'!$A$6:$V$340,6,FALSE)</f>
        <v>165</v>
      </c>
      <c r="E207" s="45" t="s">
        <v>156</v>
      </c>
      <c r="F207" s="18">
        <f>VLOOKUP($B207,'[3]18 CR Data'!$A$6:$W$340,4,FALSE)</f>
        <v>43465</v>
      </c>
      <c r="G207" s="8">
        <f>VLOOKUP($B207,'[3]18 CR Data'!$A$6:$V$340,7,FALSE)</f>
        <v>54765</v>
      </c>
      <c r="H207" s="8">
        <f>VLOOKUP($B207,'[3]18 CR Data'!$A$6:$V$340,5,FALSE)</f>
        <v>42061</v>
      </c>
      <c r="I207" s="8">
        <f>VLOOKUP($B207,'[3]18 CR Data'!$A$6:$V$340,8,FALSE)</f>
        <v>34611</v>
      </c>
      <c r="J207" s="25">
        <v>4314</v>
      </c>
      <c r="K207" s="9">
        <f t="shared" ref="K207:K270" si="6">H207/G207</f>
        <v>0.76802702455948146</v>
      </c>
      <c r="L207" s="10">
        <f t="shared" ref="L207:L270" si="7">ROUND(I207/H207,2)</f>
        <v>0.82</v>
      </c>
    </row>
    <row r="208" spans="1:12" x14ac:dyDescent="0.25">
      <c r="A208" s="23" t="s">
        <v>1251</v>
      </c>
      <c r="B208" s="17" t="s">
        <v>472</v>
      </c>
      <c r="C208" s="17" t="s">
        <v>1456</v>
      </c>
      <c r="D208" s="45">
        <f>VLOOKUP($B208,'[3]18 CR Data'!$A$6:$V$340,6,FALSE)</f>
        <v>102</v>
      </c>
      <c r="E208" s="45" t="s">
        <v>473</v>
      </c>
      <c r="F208" s="18">
        <f>VLOOKUP($B208,'[3]18 CR Data'!$A$6:$W$340,4,FALSE)</f>
        <v>43465</v>
      </c>
      <c r="G208" s="8">
        <f>VLOOKUP($B208,'[3]18 CR Data'!$A$6:$V$340,7,FALSE)</f>
        <v>37230</v>
      </c>
      <c r="H208" s="8">
        <f>VLOOKUP($B208,'[3]18 CR Data'!$A$6:$V$340,5,FALSE)</f>
        <v>26793</v>
      </c>
      <c r="I208" s="8">
        <f>VLOOKUP($B208,'[3]18 CR Data'!$A$6:$V$340,8,FALSE)</f>
        <v>15337</v>
      </c>
      <c r="J208" s="25">
        <v>2865</v>
      </c>
      <c r="K208" s="9">
        <f t="shared" si="6"/>
        <v>0.71966156325543917</v>
      </c>
      <c r="L208" s="10">
        <f t="shared" si="7"/>
        <v>0.56999999999999995</v>
      </c>
    </row>
    <row r="209" spans="1:12" x14ac:dyDescent="0.25">
      <c r="A209" s="23" t="s">
        <v>1131</v>
      </c>
      <c r="B209" s="17" t="s">
        <v>224</v>
      </c>
      <c r="C209" s="17" t="s">
        <v>1456</v>
      </c>
      <c r="D209" s="45">
        <f>VLOOKUP($B209,'[3]18 CR Data'!$A$6:$V$340,6,FALSE)</f>
        <v>68</v>
      </c>
      <c r="E209" s="45" t="s">
        <v>225</v>
      </c>
      <c r="F209" s="18">
        <f>VLOOKUP($B209,'[3]18 CR Data'!$A$6:$W$340,4,FALSE)</f>
        <v>43465</v>
      </c>
      <c r="G209" s="8">
        <f>VLOOKUP($B209,'[3]18 CR Data'!$A$6:$V$340,7,FALSE)</f>
        <v>24820</v>
      </c>
      <c r="H209" s="8">
        <f>VLOOKUP($B209,'[3]18 CR Data'!$A$6:$V$340,5,FALSE)</f>
        <v>22642</v>
      </c>
      <c r="I209" s="8">
        <f>VLOOKUP($B209,'[3]18 CR Data'!$A$6:$V$340,8,FALSE)</f>
        <v>12076</v>
      </c>
      <c r="J209" s="25">
        <v>1888</v>
      </c>
      <c r="K209" s="9">
        <f t="shared" si="6"/>
        <v>0.91224818694601129</v>
      </c>
      <c r="L209" s="10">
        <f t="shared" si="7"/>
        <v>0.53</v>
      </c>
    </row>
    <row r="210" spans="1:12" x14ac:dyDescent="0.25">
      <c r="A210" s="23" t="s">
        <v>1156</v>
      </c>
      <c r="B210" s="17" t="s">
        <v>280</v>
      </c>
      <c r="C210" s="17" t="s">
        <v>1456</v>
      </c>
      <c r="D210" s="45">
        <f>VLOOKUP($B210,'[3]18 CR Data'!$A$6:$V$340,6,FALSE)</f>
        <v>38</v>
      </c>
      <c r="E210" s="45" t="s">
        <v>281</v>
      </c>
      <c r="F210" s="18">
        <f>VLOOKUP($B210,'[3]18 CR Data'!$A$6:$W$340,4,FALSE)</f>
        <v>43465</v>
      </c>
      <c r="G210" s="8">
        <f>VLOOKUP($B210,'[3]18 CR Data'!$A$6:$V$340,7,FALSE)</f>
        <v>13870</v>
      </c>
      <c r="H210" s="8">
        <f>VLOOKUP($B210,'[3]18 CR Data'!$A$6:$V$340,5,FALSE)</f>
        <v>10113</v>
      </c>
      <c r="I210" s="8">
        <f>VLOOKUP($B210,'[3]18 CR Data'!$A$6:$V$340,8,FALSE)</f>
        <v>6129</v>
      </c>
      <c r="J210" s="25">
        <v>615</v>
      </c>
      <c r="K210" s="9">
        <f t="shared" si="6"/>
        <v>0.72912761355443401</v>
      </c>
      <c r="L210" s="10">
        <f t="shared" si="7"/>
        <v>0.61</v>
      </c>
    </row>
    <row r="211" spans="1:12" x14ac:dyDescent="0.25">
      <c r="A211" s="23" t="s">
        <v>1450</v>
      </c>
      <c r="B211" s="17" t="s">
        <v>270</v>
      </c>
      <c r="C211" s="17" t="s">
        <v>1456</v>
      </c>
      <c r="D211" s="45">
        <f>VLOOKUP($B211,'[3]18 CR Data'!$A$6:$V$340,6,FALSE)</f>
        <v>57</v>
      </c>
      <c r="E211" s="45" t="s">
        <v>271</v>
      </c>
      <c r="F211" s="18">
        <f>VLOOKUP($B211,'[3]18 CR Data'!$A$6:$W$340,4,FALSE)</f>
        <v>43465</v>
      </c>
      <c r="G211" s="8">
        <f>VLOOKUP($B211,'[3]18 CR Data'!$A$6:$V$340,7,FALSE)</f>
        <v>20805</v>
      </c>
      <c r="H211" s="8">
        <f>VLOOKUP($B211,'[3]18 CR Data'!$A$6:$V$340,5,FALSE)</f>
        <v>19245</v>
      </c>
      <c r="I211" s="8">
        <f>VLOOKUP($B211,'[3]18 CR Data'!$A$6:$V$340,8,FALSE)</f>
        <v>5748</v>
      </c>
      <c r="J211" s="25">
        <v>1253</v>
      </c>
      <c r="K211" s="9">
        <f t="shared" si="6"/>
        <v>0.92501802451333814</v>
      </c>
      <c r="L211" s="10">
        <f t="shared" si="7"/>
        <v>0.3</v>
      </c>
    </row>
    <row r="212" spans="1:12" x14ac:dyDescent="0.25">
      <c r="A212" s="23" t="s">
        <v>1147</v>
      </c>
      <c r="B212" s="17" t="s">
        <v>260</v>
      </c>
      <c r="C212" s="17" t="s">
        <v>1456</v>
      </c>
      <c r="D212" s="45">
        <f>VLOOKUP($B212,'[3]18 CR Data'!$A$6:$V$340,6,FALSE)</f>
        <v>58</v>
      </c>
      <c r="E212" s="45" t="s">
        <v>261</v>
      </c>
      <c r="F212" s="18">
        <f>VLOOKUP($B212,'[3]18 CR Data'!$A$6:$W$340,4,FALSE)</f>
        <v>43465</v>
      </c>
      <c r="G212" s="8">
        <f>VLOOKUP($B212,'[3]18 CR Data'!$A$6:$V$340,7,FALSE)</f>
        <v>21170</v>
      </c>
      <c r="H212" s="8">
        <f>VLOOKUP($B212,'[3]18 CR Data'!$A$6:$V$340,5,FALSE)</f>
        <v>18684</v>
      </c>
      <c r="I212" s="8">
        <f>VLOOKUP($B212,'[3]18 CR Data'!$A$6:$V$340,8,FALSE)</f>
        <v>11532</v>
      </c>
      <c r="J212" s="25">
        <v>1822</v>
      </c>
      <c r="K212" s="9">
        <f t="shared" si="6"/>
        <v>0.88256967406707609</v>
      </c>
      <c r="L212" s="10">
        <f t="shared" si="7"/>
        <v>0.62</v>
      </c>
    </row>
    <row r="213" spans="1:12" x14ac:dyDescent="0.25">
      <c r="A213" s="23" t="s">
        <v>1241</v>
      </c>
      <c r="B213" s="17" t="s">
        <v>452</v>
      </c>
      <c r="C213" s="17" t="s">
        <v>1456</v>
      </c>
      <c r="D213" s="45">
        <f>VLOOKUP($B213,'[3]18 CR Data'!$A$6:$V$340,6,FALSE)</f>
        <v>45</v>
      </c>
      <c r="E213" s="45" t="s">
        <v>453</v>
      </c>
      <c r="F213" s="18">
        <f>VLOOKUP($B213,'[3]18 CR Data'!$A$6:$W$340,4,FALSE)</f>
        <v>43465</v>
      </c>
      <c r="G213" s="8">
        <f>VLOOKUP($B213,'[3]18 CR Data'!$A$6:$V$340,7,FALSE)</f>
        <v>16425</v>
      </c>
      <c r="H213" s="8">
        <f>VLOOKUP($B213,'[3]18 CR Data'!$A$6:$V$340,5,FALSE)</f>
        <v>14604</v>
      </c>
      <c r="I213" s="8">
        <f>VLOOKUP($B213,'[3]18 CR Data'!$A$6:$V$340,8,FALSE)</f>
        <v>7759</v>
      </c>
      <c r="J213" s="25">
        <v>838</v>
      </c>
      <c r="K213" s="9">
        <f t="shared" si="6"/>
        <v>0.8891324200913242</v>
      </c>
      <c r="L213" s="10">
        <f t="shared" si="7"/>
        <v>0.53</v>
      </c>
    </row>
    <row r="214" spans="1:12" x14ac:dyDescent="0.25">
      <c r="A214" s="24" t="s">
        <v>1468</v>
      </c>
      <c r="B214" s="17" t="s">
        <v>702</v>
      </c>
      <c r="C214" s="17" t="s">
        <v>1456</v>
      </c>
      <c r="D214" s="45">
        <f>VLOOKUP($B214,'[3]18 CR Data'!$A$6:$V$340,6,FALSE)</f>
        <v>45</v>
      </c>
      <c r="E214" s="45" t="s">
        <v>657</v>
      </c>
      <c r="F214" s="18">
        <f>VLOOKUP($B214,'[3]18 CR Data'!$A$6:$W$340,4,FALSE)</f>
        <v>43465</v>
      </c>
      <c r="G214" s="8">
        <f>VLOOKUP($B214,'[3]18 CR Data'!$A$6:$V$340,7,FALSE)</f>
        <v>16425</v>
      </c>
      <c r="H214" s="8">
        <f>VLOOKUP($B214,'[3]18 CR Data'!$A$6:$V$340,5,FALSE)</f>
        <v>14564</v>
      </c>
      <c r="I214" s="8">
        <f>VLOOKUP($B214,'[3]18 CR Data'!$A$6:$V$340,8,FALSE)</f>
        <v>12139</v>
      </c>
      <c r="J214" s="21">
        <v>684</v>
      </c>
      <c r="K214" s="9">
        <f t="shared" si="6"/>
        <v>0.88669710806697111</v>
      </c>
      <c r="L214" s="10">
        <f t="shared" si="7"/>
        <v>0.83</v>
      </c>
    </row>
    <row r="215" spans="1:12" x14ac:dyDescent="0.25">
      <c r="A215" s="23" t="s">
        <v>1179</v>
      </c>
      <c r="B215" s="17" t="s">
        <v>326</v>
      </c>
      <c r="C215" s="17" t="s">
        <v>1456</v>
      </c>
      <c r="D215" s="45">
        <f>VLOOKUP($B215,'[3]18 CR Data'!$A$6:$V$340,6,FALSE)</f>
        <v>43</v>
      </c>
      <c r="E215" s="45" t="s">
        <v>327</v>
      </c>
      <c r="F215" s="18">
        <f>VLOOKUP($B215,'[3]18 CR Data'!$A$6:$W$340,4,FALSE)</f>
        <v>43465</v>
      </c>
      <c r="G215" s="8">
        <f>VLOOKUP($B215,'[3]18 CR Data'!$A$6:$V$340,7,FALSE)</f>
        <v>15695</v>
      </c>
      <c r="H215" s="8">
        <f>VLOOKUP($B215,'[3]18 CR Data'!$A$6:$V$340,5,FALSE)</f>
        <v>12463</v>
      </c>
      <c r="I215" s="8">
        <f>VLOOKUP($B215,'[3]18 CR Data'!$A$6:$V$340,8,FALSE)</f>
        <v>4653</v>
      </c>
      <c r="J215" s="25">
        <v>2081</v>
      </c>
      <c r="K215" s="9">
        <f t="shared" si="6"/>
        <v>0.7940745460337687</v>
      </c>
      <c r="L215" s="10">
        <f t="shared" si="7"/>
        <v>0.37</v>
      </c>
    </row>
    <row r="216" spans="1:12" x14ac:dyDescent="0.25">
      <c r="A216" s="23" t="s">
        <v>1046</v>
      </c>
      <c r="B216" s="17" t="s">
        <v>43</v>
      </c>
      <c r="C216" s="17" t="s">
        <v>1456</v>
      </c>
      <c r="D216" s="45">
        <f>VLOOKUP($B216,'[3]18 CR Data'!$A$6:$V$340,6,FALSE)</f>
        <v>45</v>
      </c>
      <c r="E216" s="45" t="s">
        <v>44</v>
      </c>
      <c r="F216" s="18">
        <f>VLOOKUP($B216,'[3]18 CR Data'!$A$6:$W$340,4,FALSE)</f>
        <v>43465</v>
      </c>
      <c r="G216" s="8">
        <f>VLOOKUP($B216,'[3]18 CR Data'!$A$6:$V$340,7,FALSE)</f>
        <v>16425</v>
      </c>
      <c r="H216" s="8">
        <f>VLOOKUP($B216,'[3]18 CR Data'!$A$6:$V$340,5,FALSE)</f>
        <v>15441</v>
      </c>
      <c r="I216" s="8">
        <f>VLOOKUP($B216,'[3]18 CR Data'!$A$6:$V$340,8,FALSE)</f>
        <v>13527</v>
      </c>
      <c r="J216" s="25">
        <v>1235</v>
      </c>
      <c r="K216" s="9">
        <f t="shared" si="6"/>
        <v>0.94009132420091324</v>
      </c>
      <c r="L216" s="10">
        <f t="shared" si="7"/>
        <v>0.88</v>
      </c>
    </row>
    <row r="217" spans="1:12" x14ac:dyDescent="0.25">
      <c r="A217" s="23" t="s">
        <v>1240</v>
      </c>
      <c r="B217" s="17" t="s">
        <v>450</v>
      </c>
      <c r="C217" s="17" t="s">
        <v>1456</v>
      </c>
      <c r="D217" s="45">
        <f>VLOOKUP($B217,'[3]18 CR Data'!$A$6:$V$340,6,FALSE)</f>
        <v>50</v>
      </c>
      <c r="E217" s="45" t="s">
        <v>451</v>
      </c>
      <c r="F217" s="18">
        <f>VLOOKUP($B217,'[3]18 CR Data'!$A$6:$W$340,4,FALSE)</f>
        <v>43465</v>
      </c>
      <c r="G217" s="8">
        <f>VLOOKUP($B217,'[3]18 CR Data'!$A$6:$V$340,7,FALSE)</f>
        <v>18250</v>
      </c>
      <c r="H217" s="8">
        <f>VLOOKUP($B217,'[3]18 CR Data'!$A$6:$V$340,5,FALSE)</f>
        <v>13386</v>
      </c>
      <c r="I217" s="8">
        <f>VLOOKUP($B217,'[3]18 CR Data'!$A$6:$V$340,8,FALSE)</f>
        <v>7229</v>
      </c>
      <c r="J217" s="25"/>
      <c r="K217" s="9">
        <f t="shared" si="6"/>
        <v>0.73347945205479448</v>
      </c>
      <c r="L217" s="10">
        <f t="shared" si="7"/>
        <v>0.54</v>
      </c>
    </row>
    <row r="218" spans="1:12" x14ac:dyDescent="0.25">
      <c r="A218" s="23" t="s">
        <v>1127</v>
      </c>
      <c r="B218" s="17" t="s">
        <v>214</v>
      </c>
      <c r="C218" s="17" t="s">
        <v>1456</v>
      </c>
      <c r="D218" s="45">
        <f>VLOOKUP($B218,'[3]18 CR Data'!$A$6:$V$340,6,FALSE)</f>
        <v>74</v>
      </c>
      <c r="E218" s="45" t="s">
        <v>215</v>
      </c>
      <c r="F218" s="18">
        <f>VLOOKUP($B218,'[3]18 CR Data'!$A$6:$W$340,4,FALSE)</f>
        <v>43465</v>
      </c>
      <c r="G218" s="8">
        <f>VLOOKUP($B218,'[3]18 CR Data'!$A$6:$V$340,7,FALSE)</f>
        <v>27010</v>
      </c>
      <c r="H218" s="8">
        <f>VLOOKUP($B218,'[3]18 CR Data'!$A$6:$V$340,5,FALSE)</f>
        <v>25023</v>
      </c>
      <c r="I218" s="8">
        <f>VLOOKUP($B218,'[3]18 CR Data'!$A$6:$V$340,8,FALSE)</f>
        <v>13423</v>
      </c>
      <c r="J218" s="25">
        <v>1133</v>
      </c>
      <c r="K218" s="9">
        <f t="shared" si="6"/>
        <v>0.92643465383191415</v>
      </c>
      <c r="L218" s="10">
        <f t="shared" si="7"/>
        <v>0.54</v>
      </c>
    </row>
    <row r="219" spans="1:12" x14ac:dyDescent="0.25">
      <c r="A219" s="23" t="s">
        <v>1373</v>
      </c>
      <c r="B219" s="17" t="s">
        <v>688</v>
      </c>
      <c r="C219" s="17" t="s">
        <v>1456</v>
      </c>
      <c r="D219" s="45">
        <f>VLOOKUP($B219,'[3]18 CR Data'!$A$6:$V$340,6,FALSE)</f>
        <v>60</v>
      </c>
      <c r="E219" s="45" t="s">
        <v>162</v>
      </c>
      <c r="F219" s="18">
        <f>VLOOKUP($B219,'[3]18 CR Data'!$A$6:$W$340,4,FALSE)</f>
        <v>43465</v>
      </c>
      <c r="G219" s="8">
        <f>VLOOKUP($B219,'[3]18 CR Data'!$A$6:$V$340,7,FALSE)</f>
        <v>21900</v>
      </c>
      <c r="H219" s="8">
        <f>VLOOKUP($B219,'[3]18 CR Data'!$A$6:$V$340,5,FALSE)</f>
        <v>20876</v>
      </c>
      <c r="I219" s="8">
        <f>VLOOKUP($B219,'[3]18 CR Data'!$A$6:$V$340,8,FALSE)</f>
        <v>11922</v>
      </c>
      <c r="J219" s="25">
        <v>2638</v>
      </c>
      <c r="K219" s="9">
        <f t="shared" si="6"/>
        <v>0.95324200913242008</v>
      </c>
      <c r="L219" s="10">
        <f t="shared" si="7"/>
        <v>0.56999999999999995</v>
      </c>
    </row>
    <row r="220" spans="1:12" x14ac:dyDescent="0.25">
      <c r="A220" s="23" t="s">
        <v>1374</v>
      </c>
      <c r="B220" s="17" t="s">
        <v>682</v>
      </c>
      <c r="C220" s="17" t="s">
        <v>1456</v>
      </c>
      <c r="D220" s="45">
        <f>VLOOKUP($B220,'[3]18 CR Data'!$A$6:$V$340,6,FALSE)</f>
        <v>94</v>
      </c>
      <c r="E220" s="45" t="s">
        <v>630</v>
      </c>
      <c r="F220" s="18">
        <f>VLOOKUP($B220,'[3]18 CR Data'!$A$6:$W$340,4,FALSE)</f>
        <v>43465</v>
      </c>
      <c r="G220" s="8">
        <f>VLOOKUP($B220,'[3]18 CR Data'!$A$6:$V$340,7,FALSE)</f>
        <v>34310</v>
      </c>
      <c r="H220" s="8">
        <f>VLOOKUP($B220,'[3]18 CR Data'!$A$6:$V$340,5,FALSE)</f>
        <v>30421</v>
      </c>
      <c r="I220" s="8">
        <f>VLOOKUP($B220,'[3]18 CR Data'!$A$6:$V$340,8,FALSE)</f>
        <v>21453</v>
      </c>
      <c r="J220" s="25">
        <v>2158</v>
      </c>
      <c r="K220" s="9">
        <f t="shared" si="6"/>
        <v>0.88665112212183039</v>
      </c>
      <c r="L220" s="10">
        <f t="shared" si="7"/>
        <v>0.71</v>
      </c>
    </row>
    <row r="221" spans="1:12" x14ac:dyDescent="0.25">
      <c r="A221" s="23" t="s">
        <v>1375</v>
      </c>
      <c r="B221" s="17" t="s">
        <v>578</v>
      </c>
      <c r="C221" s="17" t="s">
        <v>1456</v>
      </c>
      <c r="D221" s="45">
        <f>VLOOKUP($B221,'[3]18 CR Data'!$A$6:$V$340,6,FALSE)</f>
        <v>27</v>
      </c>
      <c r="E221" s="45" t="s">
        <v>579</v>
      </c>
      <c r="F221" s="18">
        <f>VLOOKUP($B221,'[3]18 CR Data'!$A$6:$W$340,4,FALSE)</f>
        <v>43465</v>
      </c>
      <c r="G221" s="8">
        <f>VLOOKUP($B221,'[3]18 CR Data'!$A$6:$V$340,7,FALSE)</f>
        <v>9855</v>
      </c>
      <c r="H221" s="8">
        <f>VLOOKUP($B221,'[3]18 CR Data'!$A$6:$V$340,5,FALSE)</f>
        <v>9049</v>
      </c>
      <c r="I221" s="8">
        <f>VLOOKUP($B221,'[3]18 CR Data'!$A$6:$V$340,8,FALSE)</f>
        <v>6387</v>
      </c>
      <c r="J221" s="25"/>
      <c r="K221" s="9">
        <f t="shared" si="6"/>
        <v>0.91821410451547436</v>
      </c>
      <c r="L221" s="10">
        <f t="shared" si="7"/>
        <v>0.71</v>
      </c>
    </row>
    <row r="222" spans="1:12" x14ac:dyDescent="0.25">
      <c r="A222" s="23" t="s">
        <v>1376</v>
      </c>
      <c r="B222" s="17" t="s">
        <v>95</v>
      </c>
      <c r="C222" s="17" t="s">
        <v>1456</v>
      </c>
      <c r="D222" s="45">
        <f>VLOOKUP($B222,'[3]18 CR Data'!$A$6:$V$340,6,FALSE)</f>
        <v>77</v>
      </c>
      <c r="E222" s="45" t="s">
        <v>96</v>
      </c>
      <c r="F222" s="18">
        <f>VLOOKUP($B222,'[3]18 CR Data'!$A$6:$W$340,4,FALSE)</f>
        <v>43465</v>
      </c>
      <c r="G222" s="8">
        <f>VLOOKUP($B222,'[3]18 CR Data'!$A$6:$V$340,7,FALSE)</f>
        <v>28105</v>
      </c>
      <c r="H222" s="8">
        <f>VLOOKUP($B222,'[3]18 CR Data'!$A$6:$V$340,5,FALSE)</f>
        <v>24715</v>
      </c>
      <c r="I222" s="8">
        <f>VLOOKUP($B222,'[3]18 CR Data'!$A$6:$V$340,8,FALSE)</f>
        <v>9504</v>
      </c>
      <c r="J222" s="25"/>
      <c r="K222" s="9">
        <f t="shared" si="6"/>
        <v>0.87938089307952316</v>
      </c>
      <c r="L222" s="10">
        <f t="shared" si="7"/>
        <v>0.38</v>
      </c>
    </row>
    <row r="223" spans="1:12" x14ac:dyDescent="0.25">
      <c r="A223" s="23" t="s">
        <v>1264</v>
      </c>
      <c r="B223" s="17" t="s">
        <v>498</v>
      </c>
      <c r="C223" s="17" t="s">
        <v>1456</v>
      </c>
      <c r="D223" s="45">
        <f>VLOOKUP($B223,'[3]18 CR Data'!$A$6:$V$340,6,FALSE)</f>
        <v>76</v>
      </c>
      <c r="E223" s="45" t="s">
        <v>499</v>
      </c>
      <c r="F223" s="18">
        <f>VLOOKUP($B223,'[3]18 CR Data'!$A$6:$W$340,4,FALSE)</f>
        <v>43465</v>
      </c>
      <c r="G223" s="8">
        <f>VLOOKUP($B223,'[3]18 CR Data'!$A$6:$V$340,7,FALSE)</f>
        <v>27740</v>
      </c>
      <c r="H223" s="8">
        <f>VLOOKUP($B223,'[3]18 CR Data'!$A$6:$V$340,5,FALSE)</f>
        <v>21912</v>
      </c>
      <c r="I223" s="8">
        <f>VLOOKUP($B223,'[3]18 CR Data'!$A$6:$V$340,8,FALSE)</f>
        <v>10256</v>
      </c>
      <c r="J223" s="25">
        <v>4496</v>
      </c>
      <c r="K223" s="9">
        <f t="shared" si="6"/>
        <v>0.78990627253064172</v>
      </c>
      <c r="L223" s="10">
        <f t="shared" si="7"/>
        <v>0.47</v>
      </c>
    </row>
    <row r="224" spans="1:12" x14ac:dyDescent="0.25">
      <c r="A224" s="24" t="s">
        <v>1469</v>
      </c>
      <c r="B224" s="17" t="s">
        <v>709</v>
      </c>
      <c r="C224" s="17" t="s">
        <v>1456</v>
      </c>
      <c r="D224" s="45">
        <f>VLOOKUP($B224,'[3]18 CR Data'!$A$6:$V$340,6,FALSE)</f>
        <v>86</v>
      </c>
      <c r="E224" s="45" t="s">
        <v>665</v>
      </c>
      <c r="F224" s="18">
        <f>VLOOKUP($B224,'[3]18 CR Data'!$A$6:$W$340,4,FALSE)</f>
        <v>43465</v>
      </c>
      <c r="G224" s="8">
        <f>VLOOKUP($B224,'[3]18 CR Data'!$A$6:$V$340,7,FALSE)</f>
        <v>31390</v>
      </c>
      <c r="H224" s="8">
        <f>VLOOKUP($B224,'[3]18 CR Data'!$A$6:$V$340,5,FALSE)</f>
        <v>22913</v>
      </c>
      <c r="I224" s="8">
        <f>VLOOKUP($B224,'[3]18 CR Data'!$A$6:$V$340,8,FALSE)</f>
        <v>20808</v>
      </c>
      <c r="J224" s="25">
        <v>1305</v>
      </c>
      <c r="K224" s="9">
        <f t="shared" si="6"/>
        <v>0.72994584262503981</v>
      </c>
      <c r="L224" s="10">
        <f t="shared" si="7"/>
        <v>0.91</v>
      </c>
    </row>
    <row r="225" spans="1:12" x14ac:dyDescent="0.25">
      <c r="A225" s="24" t="s">
        <v>1480</v>
      </c>
      <c r="B225" s="17" t="s">
        <v>713</v>
      </c>
      <c r="C225" s="17" t="s">
        <v>1456</v>
      </c>
      <c r="D225" s="45">
        <f>VLOOKUP($B225,'[3]18 CR Data'!$A$6:$V$340,6,FALSE)</f>
        <v>151</v>
      </c>
      <c r="E225" s="45" t="s">
        <v>666</v>
      </c>
      <c r="F225" s="18">
        <f>VLOOKUP($B225,'[3]18 CR Data'!$A$6:$W$340,4,FALSE)</f>
        <v>43465</v>
      </c>
      <c r="G225" s="8">
        <f>VLOOKUP($B225,'[3]18 CR Data'!$A$6:$V$340,7,FALSE)</f>
        <v>55115</v>
      </c>
      <c r="H225" s="8">
        <f>VLOOKUP($B225,'[3]18 CR Data'!$A$6:$V$340,5,FALSE)</f>
        <v>44313</v>
      </c>
      <c r="I225" s="8">
        <f>VLOOKUP($B225,'[3]18 CR Data'!$A$6:$V$340,8,FALSE)</f>
        <v>28388</v>
      </c>
      <c r="J225" s="25">
        <v>5854</v>
      </c>
      <c r="K225" s="9">
        <f t="shared" si="6"/>
        <v>0.80400979769572711</v>
      </c>
      <c r="L225" s="10">
        <f t="shared" si="7"/>
        <v>0.64</v>
      </c>
    </row>
    <row r="226" spans="1:12" x14ac:dyDescent="0.25">
      <c r="A226" s="23" t="s">
        <v>1190</v>
      </c>
      <c r="B226" s="17" t="s">
        <v>348</v>
      </c>
      <c r="C226" s="17" t="s">
        <v>1456</v>
      </c>
      <c r="D226" s="45">
        <f>VLOOKUP($B226,'[3]18 CR Data'!$A$6:$V$340,6,FALSE)</f>
        <v>71</v>
      </c>
      <c r="E226" s="45" t="s">
        <v>349</v>
      </c>
      <c r="F226" s="18">
        <f>VLOOKUP($B226,'[3]18 CR Data'!$A$6:$W$340,4,FALSE)</f>
        <v>43465</v>
      </c>
      <c r="G226" s="8">
        <f>VLOOKUP($B226,'[3]18 CR Data'!$A$6:$V$340,7,FALSE)</f>
        <v>25915</v>
      </c>
      <c r="H226" s="8">
        <f>VLOOKUP($B226,'[3]18 CR Data'!$A$6:$V$340,5,FALSE)</f>
        <v>21248</v>
      </c>
      <c r="I226" s="8">
        <f>VLOOKUP($B226,'[3]18 CR Data'!$A$6:$V$340,8,FALSE)</f>
        <v>14138</v>
      </c>
      <c r="J226" s="25">
        <v>1635</v>
      </c>
      <c r="K226" s="9">
        <f t="shared" si="6"/>
        <v>0.81991124831178852</v>
      </c>
      <c r="L226" s="10">
        <f t="shared" si="7"/>
        <v>0.67</v>
      </c>
    </row>
    <row r="227" spans="1:12" x14ac:dyDescent="0.25">
      <c r="A227" s="23" t="s">
        <v>1309</v>
      </c>
      <c r="B227" s="17" t="s">
        <v>588</v>
      </c>
      <c r="C227" s="17" t="s">
        <v>1456</v>
      </c>
      <c r="D227" s="45">
        <f>VLOOKUP($B227,'[3]18 CR Data'!$A$6:$V$340,6,FALSE)</f>
        <v>122</v>
      </c>
      <c r="E227" s="45" t="s">
        <v>589</v>
      </c>
      <c r="F227" s="18">
        <f>VLOOKUP($B227,'[3]18 CR Data'!$A$6:$W$340,4,FALSE)</f>
        <v>43465</v>
      </c>
      <c r="G227" s="8">
        <f>VLOOKUP($B227,'[3]18 CR Data'!$A$6:$V$340,7,FALSE)</f>
        <v>44530</v>
      </c>
      <c r="H227" s="8">
        <f>VLOOKUP($B227,'[3]18 CR Data'!$A$6:$V$340,5,FALSE)</f>
        <v>41322</v>
      </c>
      <c r="I227" s="8">
        <f>VLOOKUP($B227,'[3]18 CR Data'!$A$6:$V$340,8,FALSE)</f>
        <v>22031</v>
      </c>
      <c r="J227" s="25">
        <v>1401</v>
      </c>
      <c r="K227" s="9">
        <f t="shared" si="6"/>
        <v>0.92795867954188183</v>
      </c>
      <c r="L227" s="10">
        <f t="shared" si="7"/>
        <v>0.53</v>
      </c>
    </row>
    <row r="228" spans="1:12" x14ac:dyDescent="0.25">
      <c r="A228" s="23" t="s">
        <v>1255</v>
      </c>
      <c r="B228" s="17" t="s">
        <v>480</v>
      </c>
      <c r="C228" s="17" t="s">
        <v>1456</v>
      </c>
      <c r="D228" s="45">
        <f>VLOOKUP($B228,'[3]18 CR Data'!$A$6:$V$340,6,FALSE)</f>
        <v>50</v>
      </c>
      <c r="E228" s="45" t="s">
        <v>481</v>
      </c>
      <c r="F228" s="18">
        <f>VLOOKUP($B228,'[3]18 CR Data'!$A$6:$W$340,4,FALSE)</f>
        <v>43465</v>
      </c>
      <c r="G228" s="8">
        <f>VLOOKUP($B228,'[3]18 CR Data'!$A$6:$V$340,7,FALSE)</f>
        <v>18250</v>
      </c>
      <c r="H228" s="8">
        <f>VLOOKUP($B228,'[3]18 CR Data'!$A$6:$V$340,5,FALSE)</f>
        <v>16536</v>
      </c>
      <c r="I228" s="8">
        <f>VLOOKUP($B228,'[3]18 CR Data'!$A$6:$V$340,8,FALSE)</f>
        <v>7921</v>
      </c>
      <c r="J228" s="25">
        <v>1012</v>
      </c>
      <c r="K228" s="9">
        <f t="shared" si="6"/>
        <v>0.90608219178082194</v>
      </c>
      <c r="L228" s="10">
        <f t="shared" si="7"/>
        <v>0.48</v>
      </c>
    </row>
    <row r="229" spans="1:12" x14ac:dyDescent="0.25">
      <c r="A229" s="23" t="s">
        <v>1194</v>
      </c>
      <c r="B229" s="17" t="s">
        <v>356</v>
      </c>
      <c r="C229" s="17" t="s">
        <v>1456</v>
      </c>
      <c r="D229" s="45">
        <f>VLOOKUP($B229,'[3]18 CR Data'!$A$6:$V$340,6,FALSE)</f>
        <v>60</v>
      </c>
      <c r="E229" s="45" t="s">
        <v>357</v>
      </c>
      <c r="F229" s="18">
        <f>VLOOKUP($B229,'[3]18 CR Data'!$A$6:$W$340,4,FALSE)</f>
        <v>43465</v>
      </c>
      <c r="G229" s="8">
        <f>VLOOKUP($B229,'[3]18 CR Data'!$A$6:$V$340,7,FALSE)</f>
        <v>21630</v>
      </c>
      <c r="H229" s="8">
        <f>VLOOKUP($B229,'[3]18 CR Data'!$A$6:$V$340,5,FALSE)</f>
        <v>19528</v>
      </c>
      <c r="I229" s="8">
        <f>VLOOKUP($B229,'[3]18 CR Data'!$A$6:$V$340,8,FALSE)</f>
        <v>10438</v>
      </c>
      <c r="J229" s="25"/>
      <c r="K229" s="9">
        <f t="shared" si="6"/>
        <v>0.90282015718908926</v>
      </c>
      <c r="L229" s="10">
        <f t="shared" si="7"/>
        <v>0.53</v>
      </c>
    </row>
    <row r="230" spans="1:12" x14ac:dyDescent="0.25">
      <c r="A230" s="23" t="s">
        <v>1263</v>
      </c>
      <c r="B230" s="17" t="s">
        <v>496</v>
      </c>
      <c r="C230" s="17" t="s">
        <v>1456</v>
      </c>
      <c r="D230" s="45">
        <f>VLOOKUP($B230,'[3]18 CR Data'!$A$6:$V$340,6,FALSE)</f>
        <v>43</v>
      </c>
      <c r="E230" s="45" t="s">
        <v>497</v>
      </c>
      <c r="F230" s="18">
        <f>VLOOKUP($B230,'[3]18 CR Data'!$A$6:$W$340,4,FALSE)</f>
        <v>43465</v>
      </c>
      <c r="G230" s="8">
        <f>VLOOKUP($B230,'[3]18 CR Data'!$A$6:$V$340,7,FALSE)</f>
        <v>15695</v>
      </c>
      <c r="H230" s="8">
        <f>VLOOKUP($B230,'[3]18 CR Data'!$A$6:$V$340,5,FALSE)</f>
        <v>13887</v>
      </c>
      <c r="I230" s="8">
        <f>VLOOKUP($B230,'[3]18 CR Data'!$A$6:$V$340,8,FALSE)</f>
        <v>6892</v>
      </c>
      <c r="J230" s="25">
        <v>1488</v>
      </c>
      <c r="K230" s="9">
        <f t="shared" si="6"/>
        <v>0.88480407773176173</v>
      </c>
      <c r="L230" s="10">
        <f t="shared" si="7"/>
        <v>0.5</v>
      </c>
    </row>
    <row r="231" spans="1:12" x14ac:dyDescent="0.25">
      <c r="A231" s="23" t="s">
        <v>1204</v>
      </c>
      <c r="B231" s="17" t="s">
        <v>378</v>
      </c>
      <c r="C231" s="17" t="s">
        <v>1456</v>
      </c>
      <c r="D231" s="45">
        <f>VLOOKUP($B231,'[3]18 CR Data'!$A$6:$V$340,6,FALSE)</f>
        <v>45</v>
      </c>
      <c r="E231" s="45" t="s">
        <v>379</v>
      </c>
      <c r="F231" s="18">
        <f>VLOOKUP($B231,'[3]18 CR Data'!$A$6:$W$340,4,FALSE)</f>
        <v>43465</v>
      </c>
      <c r="G231" s="8">
        <f>VLOOKUP($B231,'[3]18 CR Data'!$A$6:$V$340,7,FALSE)</f>
        <v>16425</v>
      </c>
      <c r="H231" s="8">
        <f>VLOOKUP($B231,'[3]18 CR Data'!$A$6:$V$340,5,FALSE)</f>
        <v>15805</v>
      </c>
      <c r="I231" s="8">
        <f>VLOOKUP($B231,'[3]18 CR Data'!$A$6:$V$340,8,FALSE)</f>
        <v>9664</v>
      </c>
      <c r="J231" s="25">
        <v>1872</v>
      </c>
      <c r="K231" s="9">
        <f t="shared" si="6"/>
        <v>0.96225266362252659</v>
      </c>
      <c r="L231" s="10">
        <f t="shared" si="7"/>
        <v>0.61</v>
      </c>
    </row>
    <row r="232" spans="1:12" x14ac:dyDescent="0.25">
      <c r="A232" s="23" t="s">
        <v>1377</v>
      </c>
      <c r="B232" s="17" t="s">
        <v>622</v>
      </c>
      <c r="C232" s="17" t="s">
        <v>1456</v>
      </c>
      <c r="D232" s="45">
        <f>VLOOKUP($B232,'[3]18 CR Data'!$A$6:$V$340,6,FALSE)</f>
        <v>45</v>
      </c>
      <c r="E232" s="45" t="s">
        <v>623</v>
      </c>
      <c r="F232" s="18">
        <f>VLOOKUP($B232,'[3]18 CR Data'!$A$6:$W$340,4,FALSE)</f>
        <v>43465</v>
      </c>
      <c r="G232" s="8">
        <f>VLOOKUP($B232,'[3]18 CR Data'!$A$6:$V$340,7,FALSE)</f>
        <v>16425</v>
      </c>
      <c r="H232" s="8">
        <f>VLOOKUP($B232,'[3]18 CR Data'!$A$6:$V$340,5,FALSE)</f>
        <v>12958</v>
      </c>
      <c r="I232" s="8">
        <f>VLOOKUP($B232,'[3]18 CR Data'!$A$6:$V$340,8,FALSE)</f>
        <v>5642</v>
      </c>
      <c r="J232" s="25">
        <v>2698</v>
      </c>
      <c r="K232" s="9">
        <f t="shared" si="6"/>
        <v>0.78891933028919325</v>
      </c>
      <c r="L232" s="10">
        <f t="shared" si="7"/>
        <v>0.44</v>
      </c>
    </row>
    <row r="233" spans="1:12" x14ac:dyDescent="0.25">
      <c r="A233" s="24" t="s">
        <v>1479</v>
      </c>
      <c r="B233" s="17" t="s">
        <v>685</v>
      </c>
      <c r="C233" s="17" t="s">
        <v>1456</v>
      </c>
      <c r="D233" s="45">
        <f>VLOOKUP($B233,'[3]18 CR Data'!$A$6:$V$340,6,FALSE)</f>
        <v>44</v>
      </c>
      <c r="E233" s="45" t="s">
        <v>635</v>
      </c>
      <c r="F233" s="18">
        <f>VLOOKUP($B233,'[3]18 CR Data'!$A$6:$W$340,4,FALSE)</f>
        <v>43100</v>
      </c>
      <c r="G233" s="8">
        <f>VLOOKUP($B233,'[3]18 CR Data'!$A$6:$V$340,7,FALSE)</f>
        <v>17508</v>
      </c>
      <c r="H233" s="8">
        <f>VLOOKUP($B233,'[3]18 CR Data'!$A$6:$V$340,5,FALSE)</f>
        <v>11923</v>
      </c>
      <c r="I233" s="8">
        <f>VLOOKUP($B233,'[3]18 CR Data'!$A$6:$V$340,8,FALSE)</f>
        <v>9257</v>
      </c>
      <c r="J233" s="25">
        <v>1866</v>
      </c>
      <c r="K233" s="9">
        <f t="shared" si="6"/>
        <v>0.68100297007082478</v>
      </c>
      <c r="L233" s="10">
        <f t="shared" si="7"/>
        <v>0.78</v>
      </c>
    </row>
    <row r="234" spans="1:12" x14ac:dyDescent="0.25">
      <c r="A234" s="23" t="s">
        <v>1150</v>
      </c>
      <c r="B234" s="17" t="s">
        <v>266</v>
      </c>
      <c r="C234" s="17" t="s">
        <v>1456</v>
      </c>
      <c r="D234" s="45">
        <f>VLOOKUP($B234,'[3]18 CR Data'!$A$6:$V$340,6,FALSE)</f>
        <v>45</v>
      </c>
      <c r="E234" s="45" t="s">
        <v>267</v>
      </c>
      <c r="F234" s="18">
        <f>VLOOKUP($B234,'[3]18 CR Data'!$A$6:$W$340,4,FALSE)</f>
        <v>43465</v>
      </c>
      <c r="G234" s="8">
        <f>VLOOKUP($B234,'[3]18 CR Data'!$A$6:$V$340,7,FALSE)</f>
        <v>16425</v>
      </c>
      <c r="H234" s="8">
        <f>VLOOKUP($B234,'[3]18 CR Data'!$A$6:$V$340,5,FALSE)</f>
        <v>15484</v>
      </c>
      <c r="I234" s="8">
        <f>VLOOKUP($B234,'[3]18 CR Data'!$A$6:$V$340,8,FALSE)</f>
        <v>14798</v>
      </c>
      <c r="J234" s="25"/>
      <c r="K234" s="9">
        <f t="shared" si="6"/>
        <v>0.9427092846270928</v>
      </c>
      <c r="L234" s="10">
        <f t="shared" si="7"/>
        <v>0.96</v>
      </c>
    </row>
    <row r="235" spans="1:12" x14ac:dyDescent="0.25">
      <c r="A235" s="23" t="s">
        <v>1380</v>
      </c>
      <c r="B235" s="17" t="s">
        <v>1378</v>
      </c>
      <c r="C235" s="17" t="s">
        <v>1456</v>
      </c>
      <c r="D235" s="45">
        <v>78</v>
      </c>
      <c r="E235" s="45" t="s">
        <v>1379</v>
      </c>
      <c r="F235" s="18">
        <v>43100</v>
      </c>
      <c r="G235" s="8">
        <v>28470</v>
      </c>
      <c r="H235" s="8">
        <v>27571</v>
      </c>
      <c r="I235" s="8">
        <v>26186</v>
      </c>
      <c r="J235" s="25">
        <v>307</v>
      </c>
      <c r="K235" s="9">
        <f t="shared" si="6"/>
        <v>0.96842290129961361</v>
      </c>
      <c r="L235" s="10">
        <f t="shared" si="7"/>
        <v>0.95</v>
      </c>
    </row>
    <row r="236" spans="1:12" x14ac:dyDescent="0.25">
      <c r="A236" s="23" t="s">
        <v>1281</v>
      </c>
      <c r="B236" s="17" t="s">
        <v>532</v>
      </c>
      <c r="C236" s="17" t="s">
        <v>1456</v>
      </c>
      <c r="D236" s="45">
        <f>VLOOKUP($B236,'[3]18 CR Data'!$A$6:$V$340,6,FALSE)</f>
        <v>45</v>
      </c>
      <c r="E236" s="45" t="s">
        <v>533</v>
      </c>
      <c r="F236" s="18">
        <f>VLOOKUP($B236,'[3]18 CR Data'!$A$6:$W$340,4,FALSE)</f>
        <v>43465</v>
      </c>
      <c r="G236" s="8">
        <f>VLOOKUP($B236,'[3]18 CR Data'!$A$6:$V$340,7,FALSE)</f>
        <v>16425</v>
      </c>
      <c r="H236" s="8">
        <f>VLOOKUP($B236,'[3]18 CR Data'!$A$6:$V$340,5,FALSE)</f>
        <v>13803</v>
      </c>
      <c r="I236" s="8">
        <f>VLOOKUP($B236,'[3]18 CR Data'!$A$6:$V$340,8,FALSE)</f>
        <v>3064</v>
      </c>
      <c r="J236" s="21">
        <v>5521</v>
      </c>
      <c r="K236" s="9">
        <f t="shared" si="6"/>
        <v>0.84036529680365302</v>
      </c>
      <c r="L236" s="10">
        <f t="shared" si="7"/>
        <v>0.22</v>
      </c>
    </row>
    <row r="237" spans="1:12" x14ac:dyDescent="0.25">
      <c r="A237" s="23" t="s">
        <v>1236</v>
      </c>
      <c r="B237" s="17" t="s">
        <v>442</v>
      </c>
      <c r="C237" s="17" t="s">
        <v>1456</v>
      </c>
      <c r="D237" s="45">
        <f>VLOOKUP($B237,'[3]18 CR Data'!$A$6:$V$340,6,FALSE)</f>
        <v>60</v>
      </c>
      <c r="E237" s="45" t="s">
        <v>443</v>
      </c>
      <c r="F237" s="18">
        <f>VLOOKUP($B237,'[3]18 CR Data'!$A$6:$W$340,4,FALSE)</f>
        <v>43465</v>
      </c>
      <c r="G237" s="8">
        <f>VLOOKUP($B237,'[3]18 CR Data'!$A$6:$V$340,7,FALSE)</f>
        <v>21900</v>
      </c>
      <c r="H237" s="8">
        <f>VLOOKUP($B237,'[3]18 CR Data'!$A$6:$V$340,5,FALSE)</f>
        <v>16044</v>
      </c>
      <c r="I237" s="8">
        <f>VLOOKUP($B237,'[3]18 CR Data'!$A$6:$V$340,8,FALSE)</f>
        <v>10137</v>
      </c>
      <c r="J237" s="25">
        <v>2826</v>
      </c>
      <c r="K237" s="9">
        <f t="shared" si="6"/>
        <v>0.73260273972602741</v>
      </c>
      <c r="L237" s="10">
        <f t="shared" si="7"/>
        <v>0.63</v>
      </c>
    </row>
    <row r="238" spans="1:12" x14ac:dyDescent="0.25">
      <c r="A238" s="23" t="s">
        <v>1280</v>
      </c>
      <c r="B238" s="17" t="s">
        <v>530</v>
      </c>
      <c r="C238" s="17" t="s">
        <v>1456</v>
      </c>
      <c r="D238" s="45">
        <f>VLOOKUP($B238,'[3]18 CR Data'!$A$6:$V$340,6,FALSE)</f>
        <v>84</v>
      </c>
      <c r="E238" s="45" t="s">
        <v>531</v>
      </c>
      <c r="F238" s="18">
        <f>VLOOKUP($B238,'[3]18 CR Data'!$A$6:$W$340,4,FALSE)</f>
        <v>43465</v>
      </c>
      <c r="G238" s="8">
        <f>VLOOKUP($B238,'[3]18 CR Data'!$A$6:$V$340,7,FALSE)</f>
        <v>30660</v>
      </c>
      <c r="H238" s="8">
        <f>VLOOKUP($B238,'[3]18 CR Data'!$A$6:$V$340,5,FALSE)</f>
        <v>26048</v>
      </c>
      <c r="I238" s="8">
        <f>VLOOKUP($B238,'[3]18 CR Data'!$A$6:$V$340,8,FALSE)</f>
        <v>3690</v>
      </c>
      <c r="J238" s="25">
        <v>10142</v>
      </c>
      <c r="K238" s="9">
        <f t="shared" si="6"/>
        <v>0.84957599478147428</v>
      </c>
      <c r="L238" s="10">
        <f t="shared" si="7"/>
        <v>0.14000000000000001</v>
      </c>
    </row>
    <row r="239" spans="1:12" x14ac:dyDescent="0.25">
      <c r="A239" s="23" t="s">
        <v>1121</v>
      </c>
      <c r="B239" s="17" t="s">
        <v>201</v>
      </c>
      <c r="C239" s="17" t="s">
        <v>1456</v>
      </c>
      <c r="D239" s="45">
        <f>VLOOKUP($B239,'[3]18 CR Data'!$A$6:$V$340,6,FALSE)</f>
        <v>60</v>
      </c>
      <c r="E239" s="45" t="s">
        <v>202</v>
      </c>
      <c r="F239" s="18">
        <f>VLOOKUP($B239,'[3]18 CR Data'!$A$6:$W$340,4,FALSE)</f>
        <v>43465</v>
      </c>
      <c r="G239" s="8">
        <f>VLOOKUP($B239,'[3]18 CR Data'!$A$6:$V$340,7,FALSE)</f>
        <v>21900</v>
      </c>
      <c r="H239" s="8">
        <f>VLOOKUP($B239,'[3]18 CR Data'!$A$6:$V$340,5,FALSE)</f>
        <v>16647</v>
      </c>
      <c r="I239" s="8">
        <f>VLOOKUP($B239,'[3]18 CR Data'!$A$6:$V$340,8,FALSE)</f>
        <v>10542</v>
      </c>
      <c r="J239" s="25">
        <v>1991</v>
      </c>
      <c r="K239" s="9">
        <f t="shared" si="6"/>
        <v>0.76013698630136983</v>
      </c>
      <c r="L239" s="10">
        <f t="shared" si="7"/>
        <v>0.63</v>
      </c>
    </row>
    <row r="240" spans="1:12" x14ac:dyDescent="0.25">
      <c r="A240" s="23" t="s">
        <v>1073</v>
      </c>
      <c r="B240" s="17" t="s">
        <v>99</v>
      </c>
      <c r="C240" s="17" t="s">
        <v>1456</v>
      </c>
      <c r="D240" s="45">
        <f>VLOOKUP($B240,'[3]18 CR Data'!$A$6:$V$340,6,FALSE)</f>
        <v>140</v>
      </c>
      <c r="E240" s="45" t="s">
        <v>100</v>
      </c>
      <c r="F240" s="18">
        <f>VLOOKUP($B240,'[3]18 CR Data'!$A$6:$W$340,4,FALSE)</f>
        <v>43465</v>
      </c>
      <c r="G240" s="8">
        <f>VLOOKUP($B240,'[3]18 CR Data'!$A$6:$V$340,7,FALSE)</f>
        <v>53199</v>
      </c>
      <c r="H240" s="8">
        <f>VLOOKUP($B240,'[3]18 CR Data'!$A$6:$V$340,5,FALSE)</f>
        <v>43647</v>
      </c>
      <c r="I240" s="8">
        <f>VLOOKUP($B240,'[3]18 CR Data'!$A$6:$V$340,8,FALSE)</f>
        <v>34003</v>
      </c>
      <c r="J240" s="25">
        <v>1654</v>
      </c>
      <c r="K240" s="9">
        <f t="shared" si="6"/>
        <v>0.82044775277730786</v>
      </c>
      <c r="L240" s="10">
        <f t="shared" si="7"/>
        <v>0.78</v>
      </c>
    </row>
    <row r="241" spans="1:12" x14ac:dyDescent="0.25">
      <c r="A241" s="23" t="s">
        <v>1159</v>
      </c>
      <c r="B241" s="17" t="s">
        <v>286</v>
      </c>
      <c r="C241" s="17" t="s">
        <v>1456</v>
      </c>
      <c r="D241" s="45">
        <f>VLOOKUP($B241,'[3]18 CR Data'!$A$6:$V$340,6,FALSE)</f>
        <v>36</v>
      </c>
      <c r="E241" s="45" t="s">
        <v>287</v>
      </c>
      <c r="F241" s="18">
        <f>VLOOKUP($B241,'[3]18 CR Data'!$A$6:$W$340,4,FALSE)</f>
        <v>43465</v>
      </c>
      <c r="G241" s="8">
        <f>VLOOKUP($B241,'[3]18 CR Data'!$A$6:$V$340,7,FALSE)</f>
        <v>13140</v>
      </c>
      <c r="H241" s="8">
        <f>VLOOKUP($B241,'[3]18 CR Data'!$A$6:$V$340,5,FALSE)</f>
        <v>12183</v>
      </c>
      <c r="I241" s="8">
        <f>VLOOKUP($B241,'[3]18 CR Data'!$A$6:$V$340,8,FALSE)</f>
        <v>6196</v>
      </c>
      <c r="J241" s="25">
        <v>347</v>
      </c>
      <c r="K241" s="9">
        <f t="shared" si="6"/>
        <v>0.92716894977168951</v>
      </c>
      <c r="L241" s="10">
        <f t="shared" si="7"/>
        <v>0.51</v>
      </c>
    </row>
    <row r="242" spans="1:12" x14ac:dyDescent="0.25">
      <c r="A242" s="23" t="s">
        <v>1221</v>
      </c>
      <c r="B242" s="17" t="s">
        <v>414</v>
      </c>
      <c r="C242" s="17" t="s">
        <v>1456</v>
      </c>
      <c r="D242" s="45">
        <f>VLOOKUP($B242,'[3]18 CR Data'!$A$6:$V$340,6,FALSE)</f>
        <v>93</v>
      </c>
      <c r="E242" s="45" t="s">
        <v>415</v>
      </c>
      <c r="F242" s="18">
        <f>VLOOKUP($B242,'[3]18 CR Data'!$A$6:$W$340,4,FALSE)</f>
        <v>43100</v>
      </c>
      <c r="G242" s="8">
        <f>VLOOKUP($B242,'[3]18 CR Data'!$A$6:$V$340,7,FALSE)</f>
        <v>36117</v>
      </c>
      <c r="H242" s="8">
        <f>VLOOKUP($B242,'[3]18 CR Data'!$A$6:$V$340,5,FALSE)</f>
        <v>24516</v>
      </c>
      <c r="I242" s="8">
        <f>VLOOKUP($B242,'[3]18 CR Data'!$A$6:$V$340,8,FALSE)</f>
        <v>11701</v>
      </c>
      <c r="J242" s="25"/>
      <c r="K242" s="9">
        <f t="shared" si="6"/>
        <v>0.67879391976077752</v>
      </c>
      <c r="L242" s="10">
        <f t="shared" si="7"/>
        <v>0.48</v>
      </c>
    </row>
    <row r="243" spans="1:12" x14ac:dyDescent="0.25">
      <c r="A243" s="23" t="s">
        <v>1090</v>
      </c>
      <c r="B243" s="17" t="s">
        <v>133</v>
      </c>
      <c r="C243" s="17" t="s">
        <v>1456</v>
      </c>
      <c r="D243" s="45">
        <f>VLOOKUP($B243,'[3]18 CR Data'!$A$6:$V$340,6,FALSE)</f>
        <v>102</v>
      </c>
      <c r="E243" s="45" t="s">
        <v>134</v>
      </c>
      <c r="F243" s="18">
        <f>VLOOKUP($B243,'[3]18 CR Data'!$A$6:$W$340,4,FALSE)</f>
        <v>43465</v>
      </c>
      <c r="G243" s="8">
        <f>VLOOKUP($B243,'[3]18 CR Data'!$A$6:$V$340,7,FALSE)</f>
        <v>37230</v>
      </c>
      <c r="H243" s="8">
        <f>VLOOKUP($B243,'[3]18 CR Data'!$A$6:$V$340,5,FALSE)</f>
        <v>31686</v>
      </c>
      <c r="I243" s="8">
        <f>VLOOKUP($B243,'[3]18 CR Data'!$A$6:$V$340,8,FALSE)</f>
        <v>21604</v>
      </c>
      <c r="J243" s="25">
        <v>305</v>
      </c>
      <c r="K243" s="9">
        <f t="shared" si="6"/>
        <v>0.85108783239323127</v>
      </c>
      <c r="L243" s="10">
        <f t="shared" si="7"/>
        <v>0.68</v>
      </c>
    </row>
    <row r="244" spans="1:12" x14ac:dyDescent="0.25">
      <c r="A244" s="23" t="s">
        <v>1381</v>
      </c>
      <c r="B244" s="17" t="s">
        <v>606</v>
      </c>
      <c r="C244" s="17" t="s">
        <v>1456</v>
      </c>
      <c r="D244" s="45">
        <f>VLOOKUP($B244,'[3]18 CR Data'!$A$6:$V$340,6,FALSE)</f>
        <v>37</v>
      </c>
      <c r="E244" s="45" t="s">
        <v>607</v>
      </c>
      <c r="F244" s="18">
        <f>VLOOKUP($B244,'[3]18 CR Data'!$A$6:$W$340,4,FALSE)</f>
        <v>43465</v>
      </c>
      <c r="G244" s="8">
        <f>VLOOKUP($B244,'[3]18 CR Data'!$A$6:$V$340,7,FALSE)</f>
        <v>13505</v>
      </c>
      <c r="H244" s="8">
        <f>VLOOKUP($B244,'[3]18 CR Data'!$A$6:$V$340,5,FALSE)</f>
        <v>11133</v>
      </c>
      <c r="I244" s="8">
        <f>VLOOKUP($B244,'[3]18 CR Data'!$A$6:$V$340,8,FALSE)</f>
        <v>5651</v>
      </c>
      <c r="J244" s="25"/>
      <c r="K244" s="9">
        <f t="shared" si="6"/>
        <v>0.82436134764901892</v>
      </c>
      <c r="L244" s="10">
        <f t="shared" si="7"/>
        <v>0.51</v>
      </c>
    </row>
    <row r="245" spans="1:12" x14ac:dyDescent="0.25">
      <c r="A245" s="23" t="s">
        <v>1172</v>
      </c>
      <c r="B245" s="17" t="s">
        <v>312</v>
      </c>
      <c r="C245" s="17" t="s">
        <v>1456</v>
      </c>
      <c r="D245" s="45">
        <f>VLOOKUP($B245,'[3]18 CR Data'!$A$6:$V$340,6,FALSE)</f>
        <v>81</v>
      </c>
      <c r="E245" s="45" t="s">
        <v>313</v>
      </c>
      <c r="F245" s="18">
        <f>VLOOKUP($B245,'[3]18 CR Data'!$A$6:$W$340,4,FALSE)</f>
        <v>43465</v>
      </c>
      <c r="G245" s="8">
        <f>VLOOKUP($B245,'[3]18 CR Data'!$A$6:$V$340,7,FALSE)</f>
        <v>29565</v>
      </c>
      <c r="H245" s="8">
        <f>VLOOKUP($B245,'[3]18 CR Data'!$A$6:$V$340,5,FALSE)</f>
        <v>25766</v>
      </c>
      <c r="I245" s="8">
        <f>VLOOKUP($B245,'[3]18 CR Data'!$A$6:$V$340,8,FALSE)</f>
        <v>18756</v>
      </c>
      <c r="J245" s="25">
        <v>2072</v>
      </c>
      <c r="K245" s="9">
        <f t="shared" si="6"/>
        <v>0.87150346693725689</v>
      </c>
      <c r="L245" s="10">
        <f t="shared" si="7"/>
        <v>0.73</v>
      </c>
    </row>
    <row r="246" spans="1:12" x14ac:dyDescent="0.25">
      <c r="A246" s="23" t="s">
        <v>1267</v>
      </c>
      <c r="B246" s="17" t="s">
        <v>504</v>
      </c>
      <c r="C246" s="17" t="s">
        <v>1456</v>
      </c>
      <c r="D246" s="45">
        <f>VLOOKUP($B246,'[3]18 CR Data'!$A$6:$V$340,6,FALSE)</f>
        <v>23</v>
      </c>
      <c r="E246" s="45" t="s">
        <v>505</v>
      </c>
      <c r="F246" s="18">
        <f>VLOOKUP($B246,'[3]18 CR Data'!$A$6:$W$340,4,FALSE)</f>
        <v>43465</v>
      </c>
      <c r="G246" s="8">
        <f>VLOOKUP($B246,'[3]18 CR Data'!$A$6:$V$340,7,FALSE)</f>
        <v>8305</v>
      </c>
      <c r="H246" s="8">
        <f>VLOOKUP($B246,'[3]18 CR Data'!$A$6:$V$340,5,FALSE)</f>
        <v>7579</v>
      </c>
      <c r="I246" s="8">
        <f>VLOOKUP($B246,'[3]18 CR Data'!$A$6:$V$340,8,FALSE)</f>
        <v>3326</v>
      </c>
      <c r="J246" s="25"/>
      <c r="K246" s="9">
        <f t="shared" si="6"/>
        <v>0.9125827814569536</v>
      </c>
      <c r="L246" s="10">
        <f t="shared" si="7"/>
        <v>0.44</v>
      </c>
    </row>
    <row r="247" spans="1:12" x14ac:dyDescent="0.25">
      <c r="A247" s="23" t="s">
        <v>1197</v>
      </c>
      <c r="B247" s="17" t="s">
        <v>364</v>
      </c>
      <c r="C247" s="17" t="s">
        <v>1456</v>
      </c>
      <c r="D247" s="45">
        <f>VLOOKUP($B247,'[3]18 CR Data'!$A$6:$V$340,6,FALSE)</f>
        <v>40</v>
      </c>
      <c r="E247" s="45" t="s">
        <v>365</v>
      </c>
      <c r="F247" s="18">
        <f>VLOOKUP($B247,'[3]18 CR Data'!$A$6:$W$340,4,FALSE)</f>
        <v>43465</v>
      </c>
      <c r="G247" s="8">
        <f>VLOOKUP($B247,'[3]18 CR Data'!$A$6:$V$340,7,FALSE)</f>
        <v>14600</v>
      </c>
      <c r="H247" s="8">
        <f>VLOOKUP($B247,'[3]18 CR Data'!$A$6:$V$340,5,FALSE)</f>
        <v>12284</v>
      </c>
      <c r="I247" s="8">
        <f>VLOOKUP($B247,'[3]18 CR Data'!$A$6:$V$340,8,FALSE)</f>
        <v>9322</v>
      </c>
      <c r="J247" s="25">
        <v>706</v>
      </c>
      <c r="K247" s="9">
        <f t="shared" si="6"/>
        <v>0.84136986301369865</v>
      </c>
      <c r="L247" s="10">
        <f t="shared" si="7"/>
        <v>0.76</v>
      </c>
    </row>
    <row r="248" spans="1:12" x14ac:dyDescent="0.25">
      <c r="A248" s="23" t="s">
        <v>1034</v>
      </c>
      <c r="B248" s="17" t="s">
        <v>16</v>
      </c>
      <c r="C248" s="17" t="s">
        <v>1456</v>
      </c>
      <c r="D248" s="45">
        <f>VLOOKUP($B248,'[3]18 CR Data'!$A$6:$V$340,6,FALSE)</f>
        <v>45</v>
      </c>
      <c r="E248" s="45" t="s">
        <v>17</v>
      </c>
      <c r="F248" s="18">
        <f>VLOOKUP($B248,'[3]18 CR Data'!$A$6:$W$340,4,FALSE)</f>
        <v>43465</v>
      </c>
      <c r="G248" s="8">
        <f>VLOOKUP($B248,'[3]18 CR Data'!$A$6:$V$340,7,FALSE)</f>
        <v>16425</v>
      </c>
      <c r="H248" s="8">
        <f>VLOOKUP($B248,'[3]18 CR Data'!$A$6:$V$340,5,FALSE)</f>
        <v>12652</v>
      </c>
      <c r="I248" s="8">
        <f>VLOOKUP($B248,'[3]18 CR Data'!$A$6:$V$340,8,FALSE)</f>
        <v>8995</v>
      </c>
      <c r="J248" s="25">
        <v>897</v>
      </c>
      <c r="K248" s="9">
        <f t="shared" si="6"/>
        <v>0.77028919330289192</v>
      </c>
      <c r="L248" s="10">
        <f t="shared" si="7"/>
        <v>0.71</v>
      </c>
    </row>
    <row r="249" spans="1:12" x14ac:dyDescent="0.25">
      <c r="A249" s="23" t="s">
        <v>1104</v>
      </c>
      <c r="B249" s="17" t="s">
        <v>167</v>
      </c>
      <c r="C249" s="17" t="s">
        <v>1456</v>
      </c>
      <c r="D249" s="45">
        <f>VLOOKUP($B249,'[3]18 CR Data'!$A$6:$V$340,6,FALSE)</f>
        <v>60</v>
      </c>
      <c r="E249" s="45" t="s">
        <v>168</v>
      </c>
      <c r="F249" s="18">
        <f>VLOOKUP($B249,'[3]18 CR Data'!$A$6:$W$340,4,FALSE)</f>
        <v>43465</v>
      </c>
      <c r="G249" s="8">
        <f>VLOOKUP($B249,'[3]18 CR Data'!$A$6:$V$340,7,FALSE)</f>
        <v>21900</v>
      </c>
      <c r="H249" s="8">
        <f>VLOOKUP($B249,'[3]18 CR Data'!$A$6:$V$340,5,FALSE)</f>
        <v>21152</v>
      </c>
      <c r="I249" s="8">
        <f>VLOOKUP($B249,'[3]18 CR Data'!$A$6:$V$340,8,FALSE)</f>
        <v>3495</v>
      </c>
      <c r="J249" s="25">
        <v>3441</v>
      </c>
      <c r="K249" s="9">
        <f t="shared" si="6"/>
        <v>0.96584474885844751</v>
      </c>
      <c r="L249" s="10">
        <f t="shared" si="7"/>
        <v>0.17</v>
      </c>
    </row>
    <row r="250" spans="1:12" x14ac:dyDescent="0.25">
      <c r="A250" s="23" t="s">
        <v>1083</v>
      </c>
      <c r="B250" s="17" t="s">
        <v>119</v>
      </c>
      <c r="C250" s="17" t="s">
        <v>1456</v>
      </c>
      <c r="D250" s="45">
        <f>VLOOKUP($B250,'[3]18 CR Data'!$A$6:$V$340,6,FALSE)</f>
        <v>45</v>
      </c>
      <c r="E250" s="45" t="s">
        <v>120</v>
      </c>
      <c r="F250" s="18">
        <f>VLOOKUP($B250,'[3]18 CR Data'!$A$6:$W$340,4,FALSE)</f>
        <v>43465</v>
      </c>
      <c r="G250" s="8">
        <f>VLOOKUP($B250,'[3]18 CR Data'!$A$6:$V$340,7,FALSE)</f>
        <v>16425</v>
      </c>
      <c r="H250" s="8">
        <f>VLOOKUP($B250,'[3]18 CR Data'!$A$6:$V$340,5,FALSE)</f>
        <v>14193</v>
      </c>
      <c r="I250" s="8">
        <f>VLOOKUP($B250,'[3]18 CR Data'!$A$6:$V$340,8,FALSE)</f>
        <v>9046</v>
      </c>
      <c r="J250" s="25">
        <v>5147</v>
      </c>
      <c r="K250" s="9">
        <f t="shared" si="6"/>
        <v>0.86410958904109592</v>
      </c>
      <c r="L250" s="10">
        <f t="shared" si="7"/>
        <v>0.64</v>
      </c>
    </row>
    <row r="251" spans="1:12" x14ac:dyDescent="0.25">
      <c r="A251" s="23" t="s">
        <v>1089</v>
      </c>
      <c r="B251" s="17" t="s">
        <v>131</v>
      </c>
      <c r="C251" s="17" t="s">
        <v>1456</v>
      </c>
      <c r="D251" s="45">
        <f>VLOOKUP($B251,'[3]18 CR Data'!$A$6:$V$340,6,FALSE)</f>
        <v>134</v>
      </c>
      <c r="E251" s="45" t="s">
        <v>132</v>
      </c>
      <c r="F251" s="18">
        <f>VLOOKUP($B251,'[3]18 CR Data'!$A$6:$W$340,4,FALSE)</f>
        <v>43465</v>
      </c>
      <c r="G251" s="8">
        <f>VLOOKUP($B251,'[3]18 CR Data'!$A$6:$V$340,7,FALSE)</f>
        <v>47898</v>
      </c>
      <c r="H251" s="8">
        <f>VLOOKUP($B251,'[3]18 CR Data'!$A$6:$V$340,5,FALSE)</f>
        <v>37849</v>
      </c>
      <c r="I251" s="8">
        <f>VLOOKUP($B251,'[3]18 CR Data'!$A$6:$V$340,8,FALSE)</f>
        <v>24855</v>
      </c>
      <c r="J251" s="25">
        <v>2935</v>
      </c>
      <c r="K251" s="9">
        <f t="shared" si="6"/>
        <v>0.7902000083510794</v>
      </c>
      <c r="L251" s="10">
        <f t="shared" si="7"/>
        <v>0.66</v>
      </c>
    </row>
    <row r="252" spans="1:12" x14ac:dyDescent="0.25">
      <c r="A252" s="23" t="s">
        <v>1320</v>
      </c>
      <c r="B252" s="17" t="s">
        <v>612</v>
      </c>
      <c r="C252" s="17" t="s">
        <v>1456</v>
      </c>
      <c r="D252" s="45">
        <f>VLOOKUP($B252,'[3]18 CR Data'!$A$6:$V$340,6,FALSE)</f>
        <v>36</v>
      </c>
      <c r="E252" s="45" t="s">
        <v>613</v>
      </c>
      <c r="F252" s="18">
        <f>VLOOKUP($B252,'[3]18 CR Data'!$A$6:$W$340,4,FALSE)</f>
        <v>43465</v>
      </c>
      <c r="G252" s="8">
        <f>VLOOKUP($B252,'[3]18 CR Data'!$A$6:$V$340,7,FALSE)</f>
        <v>13140</v>
      </c>
      <c r="H252" s="8">
        <f>VLOOKUP($B252,'[3]18 CR Data'!$A$6:$V$340,5,FALSE)</f>
        <v>9602</v>
      </c>
      <c r="I252" s="8">
        <f>VLOOKUP($B252,'[3]18 CR Data'!$A$6:$V$340,8,FALSE)</f>
        <v>5007</v>
      </c>
      <c r="J252" s="25">
        <v>937</v>
      </c>
      <c r="K252" s="9">
        <f t="shared" si="6"/>
        <v>0.73074581430745811</v>
      </c>
      <c r="L252" s="10">
        <f t="shared" si="7"/>
        <v>0.52</v>
      </c>
    </row>
    <row r="253" spans="1:12" x14ac:dyDescent="0.25">
      <c r="A253" s="23" t="s">
        <v>1382</v>
      </c>
      <c r="B253" s="17" t="s">
        <v>28</v>
      </c>
      <c r="C253" s="17" t="s">
        <v>1456</v>
      </c>
      <c r="D253" s="45">
        <f>VLOOKUP($B253,'[3]18 CR Data'!$A$6:$V$340,6,FALSE)</f>
        <v>44</v>
      </c>
      <c r="E253" s="45" t="s">
        <v>29</v>
      </c>
      <c r="F253" s="18">
        <f>VLOOKUP($B253,'[3]18 CR Data'!$A$6:$W$340,4,FALSE)</f>
        <v>43465</v>
      </c>
      <c r="G253" s="8">
        <f>VLOOKUP($B253,'[3]18 CR Data'!$A$6:$V$340,7,FALSE)</f>
        <v>16060</v>
      </c>
      <c r="H253" s="8">
        <f>VLOOKUP($B253,'[3]18 CR Data'!$A$6:$V$340,5,FALSE)</f>
        <v>14035</v>
      </c>
      <c r="I253" s="8">
        <f>VLOOKUP($B253,'[3]18 CR Data'!$A$6:$V$340,8,FALSE)</f>
        <v>7935</v>
      </c>
      <c r="J253" s="25"/>
      <c r="K253" s="9">
        <f t="shared" si="6"/>
        <v>0.87391033623910341</v>
      </c>
      <c r="L253" s="10">
        <f t="shared" si="7"/>
        <v>0.56999999999999995</v>
      </c>
    </row>
    <row r="254" spans="1:12" x14ac:dyDescent="0.25">
      <c r="A254" s="23" t="s">
        <v>1139</v>
      </c>
      <c r="B254" s="17" t="s">
        <v>242</v>
      </c>
      <c r="C254" s="17" t="s">
        <v>1456</v>
      </c>
      <c r="D254" s="45">
        <f>VLOOKUP($B254,'[3]18 CR Data'!$A$6:$V$340,6,FALSE)</f>
        <v>105</v>
      </c>
      <c r="E254" s="45" t="s">
        <v>243</v>
      </c>
      <c r="F254" s="18">
        <f>VLOOKUP($B254,'[3]18 CR Data'!$A$6:$W$340,4,FALSE)</f>
        <v>43465</v>
      </c>
      <c r="G254" s="8">
        <f>VLOOKUP($B254,'[3]18 CR Data'!$A$6:$V$340,7,FALSE)</f>
        <v>38325</v>
      </c>
      <c r="H254" s="8">
        <f>VLOOKUP($B254,'[3]18 CR Data'!$A$6:$V$340,5,FALSE)</f>
        <v>32231</v>
      </c>
      <c r="I254" s="8">
        <f>VLOOKUP($B254,'[3]18 CR Data'!$A$6:$V$340,8,FALSE)</f>
        <v>16364</v>
      </c>
      <c r="J254" s="25">
        <v>2209</v>
      </c>
      <c r="K254" s="9">
        <f t="shared" si="6"/>
        <v>0.84099151989562948</v>
      </c>
      <c r="L254" s="10">
        <f t="shared" si="7"/>
        <v>0.51</v>
      </c>
    </row>
    <row r="255" spans="1:12" x14ac:dyDescent="0.25">
      <c r="A255" s="23" t="s">
        <v>1174</v>
      </c>
      <c r="B255" s="17" t="s">
        <v>316</v>
      </c>
      <c r="C255" s="17" t="s">
        <v>1456</v>
      </c>
      <c r="D255" s="45">
        <f>VLOOKUP($B255,'[3]18 CR Data'!$A$6:$V$340,6,FALSE)</f>
        <v>70</v>
      </c>
      <c r="E255" s="45" t="s">
        <v>317</v>
      </c>
      <c r="F255" s="18">
        <f>VLOOKUP($B255,'[3]18 CR Data'!$A$6:$W$340,4,FALSE)</f>
        <v>43465</v>
      </c>
      <c r="G255" s="8">
        <f>VLOOKUP($B255,'[3]18 CR Data'!$A$6:$V$340,7,FALSE)</f>
        <v>25550</v>
      </c>
      <c r="H255" s="8">
        <f>VLOOKUP($B255,'[3]18 CR Data'!$A$6:$V$340,5,FALSE)</f>
        <v>20791</v>
      </c>
      <c r="I255" s="8">
        <f>VLOOKUP($B255,'[3]18 CR Data'!$A$6:$V$340,8,FALSE)</f>
        <v>16538</v>
      </c>
      <c r="J255" s="25">
        <v>1668</v>
      </c>
      <c r="K255" s="9">
        <f t="shared" si="6"/>
        <v>0.81373776908023487</v>
      </c>
      <c r="L255" s="10">
        <f t="shared" si="7"/>
        <v>0.8</v>
      </c>
    </row>
    <row r="256" spans="1:12" x14ac:dyDescent="0.25">
      <c r="A256" s="23" t="s">
        <v>1250</v>
      </c>
      <c r="B256" s="17" t="s">
        <v>470</v>
      </c>
      <c r="C256" s="17" t="s">
        <v>1456</v>
      </c>
      <c r="D256" s="45">
        <f>VLOOKUP($B256,'[3]18 CR Data'!$A$6:$V$340,6,FALSE)</f>
        <v>78</v>
      </c>
      <c r="E256" s="45" t="s">
        <v>712</v>
      </c>
      <c r="F256" s="18">
        <f>VLOOKUP($B256,'[3]18 CR Data'!$A$6:$W$340,4,FALSE)</f>
        <v>43465</v>
      </c>
      <c r="G256" s="8">
        <f>VLOOKUP($B256,'[3]18 CR Data'!$A$6:$V$340,7,FALSE)</f>
        <v>28470</v>
      </c>
      <c r="H256" s="8">
        <f>VLOOKUP($B256,'[3]18 CR Data'!$A$6:$V$340,5,FALSE)</f>
        <v>23962</v>
      </c>
      <c r="I256" s="8">
        <f>VLOOKUP($B256,'[3]18 CR Data'!$A$6:$V$340,8,FALSE)</f>
        <v>13007</v>
      </c>
      <c r="J256" s="25">
        <v>2432</v>
      </c>
      <c r="K256" s="9">
        <f t="shared" si="6"/>
        <v>0.84165788549350196</v>
      </c>
      <c r="L256" s="10">
        <f t="shared" si="7"/>
        <v>0.54</v>
      </c>
    </row>
    <row r="257" spans="1:12" x14ac:dyDescent="0.25">
      <c r="A257" s="23" t="s">
        <v>1118</v>
      </c>
      <c r="B257" s="17" t="s">
        <v>195</v>
      </c>
      <c r="C257" s="17" t="s">
        <v>1456</v>
      </c>
      <c r="D257" s="45">
        <f>VLOOKUP($B257,'[3]18 CR Data'!$A$6:$V$340,6,FALSE)</f>
        <v>130</v>
      </c>
      <c r="E257" s="45" t="s">
        <v>196</v>
      </c>
      <c r="F257" s="18">
        <f>VLOOKUP($B257,'[3]18 CR Data'!$A$6:$W$340,4,FALSE)</f>
        <v>43465</v>
      </c>
      <c r="G257" s="8">
        <f>VLOOKUP($B257,'[3]18 CR Data'!$A$6:$V$340,7,FALSE)</f>
        <v>46070</v>
      </c>
      <c r="H257" s="8">
        <f>VLOOKUP($B257,'[3]18 CR Data'!$A$6:$V$340,5,FALSE)</f>
        <v>42611</v>
      </c>
      <c r="I257" s="8">
        <f>VLOOKUP($B257,'[3]18 CR Data'!$A$6:$V$340,8,FALSE)</f>
        <v>27993</v>
      </c>
      <c r="J257" s="25">
        <v>3833</v>
      </c>
      <c r="K257" s="9">
        <f t="shared" si="6"/>
        <v>0.92491860212719779</v>
      </c>
      <c r="L257" s="10">
        <f t="shared" si="7"/>
        <v>0.66</v>
      </c>
    </row>
    <row r="258" spans="1:12" x14ac:dyDescent="0.25">
      <c r="A258" s="23" t="s">
        <v>1291</v>
      </c>
      <c r="B258" s="17" t="s">
        <v>552</v>
      </c>
      <c r="C258" s="17" t="s">
        <v>1456</v>
      </c>
      <c r="D258" s="45">
        <f>VLOOKUP($B258,'[3]18 CR Data'!$A$6:$V$340,6,FALSE)</f>
        <v>101</v>
      </c>
      <c r="E258" s="45" t="s">
        <v>553</v>
      </c>
      <c r="F258" s="18">
        <f>VLOOKUP($B258,'[3]18 CR Data'!$A$6:$W$340,4,FALSE)</f>
        <v>43465</v>
      </c>
      <c r="G258" s="8">
        <f>VLOOKUP($B258,'[3]18 CR Data'!$A$6:$V$340,7,FALSE)</f>
        <v>36865</v>
      </c>
      <c r="H258" s="8">
        <f>VLOOKUP($B258,'[3]18 CR Data'!$A$6:$V$340,5,FALSE)</f>
        <v>24531</v>
      </c>
      <c r="I258" s="8">
        <f>VLOOKUP($B258,'[3]18 CR Data'!$A$6:$V$340,8,FALSE)</f>
        <v>13429</v>
      </c>
      <c r="J258" s="25">
        <v>4410</v>
      </c>
      <c r="K258" s="9">
        <f t="shared" si="6"/>
        <v>0.66542791265427914</v>
      </c>
      <c r="L258" s="10">
        <f t="shared" si="7"/>
        <v>0.55000000000000004</v>
      </c>
    </row>
    <row r="259" spans="1:12" x14ac:dyDescent="0.25">
      <c r="A259" s="23" t="s">
        <v>1032</v>
      </c>
      <c r="B259" s="17" t="s">
        <v>12</v>
      </c>
      <c r="C259" s="17" t="s">
        <v>1456</v>
      </c>
      <c r="D259" s="45">
        <f>VLOOKUP($B259,'[3]18 CR Data'!$A$6:$V$340,6,FALSE)</f>
        <v>32</v>
      </c>
      <c r="E259" s="45" t="s">
        <v>13</v>
      </c>
      <c r="F259" s="18">
        <f>VLOOKUP($B259,'[3]18 CR Data'!$A$6:$W$340,4,FALSE)</f>
        <v>43465</v>
      </c>
      <c r="G259" s="8">
        <f>VLOOKUP($B259,'[3]18 CR Data'!$A$6:$V$340,7,FALSE)</f>
        <v>11680</v>
      </c>
      <c r="H259" s="8">
        <f>VLOOKUP($B259,'[3]18 CR Data'!$A$6:$V$340,5,FALSE)</f>
        <v>10116</v>
      </c>
      <c r="I259" s="8">
        <f>VLOOKUP($B259,'[3]18 CR Data'!$A$6:$V$340,8,FALSE)</f>
        <v>4159</v>
      </c>
      <c r="J259" s="25"/>
      <c r="K259" s="9">
        <f t="shared" si="6"/>
        <v>0.86609589041095891</v>
      </c>
      <c r="L259" s="10">
        <f t="shared" si="7"/>
        <v>0.41</v>
      </c>
    </row>
    <row r="260" spans="1:12" x14ac:dyDescent="0.25">
      <c r="A260" s="23" t="s">
        <v>1162</v>
      </c>
      <c r="B260" s="17" t="s">
        <v>292</v>
      </c>
      <c r="C260" s="17" t="s">
        <v>1456</v>
      </c>
      <c r="D260" s="45">
        <f>VLOOKUP($B260,'[3]18 CR Data'!$A$6:$V$340,6,FALSE)</f>
        <v>45</v>
      </c>
      <c r="E260" s="45" t="s">
        <v>293</v>
      </c>
      <c r="F260" s="18">
        <f>VLOOKUP($B260,'[3]18 CR Data'!$A$6:$W$340,4,FALSE)</f>
        <v>43465</v>
      </c>
      <c r="G260" s="8">
        <f>VLOOKUP($B260,'[3]18 CR Data'!$A$6:$V$340,7,FALSE)</f>
        <v>16425</v>
      </c>
      <c r="H260" s="8">
        <f>VLOOKUP($B260,'[3]18 CR Data'!$A$6:$V$340,5,FALSE)</f>
        <v>15192</v>
      </c>
      <c r="I260" s="8">
        <f>VLOOKUP($B260,'[3]18 CR Data'!$A$6:$V$340,8,FALSE)</f>
        <v>9409</v>
      </c>
      <c r="J260" s="25">
        <v>1107</v>
      </c>
      <c r="K260" s="9">
        <f t="shared" si="6"/>
        <v>0.92493150684931502</v>
      </c>
      <c r="L260" s="10">
        <f t="shared" si="7"/>
        <v>0.62</v>
      </c>
    </row>
    <row r="261" spans="1:12" x14ac:dyDescent="0.25">
      <c r="A261" s="24" t="s">
        <v>1478</v>
      </c>
      <c r="B261" s="17" t="s">
        <v>675</v>
      </c>
      <c r="C261" s="17" t="s">
        <v>1456</v>
      </c>
      <c r="D261" s="45">
        <f>VLOOKUP($B261,'[3]18 CR Data'!$A$6:$V$340,6,FALSE)</f>
        <v>28</v>
      </c>
      <c r="E261" s="45" t="s">
        <v>676</v>
      </c>
      <c r="F261" s="18">
        <f>VLOOKUP($B261,'[3]18 CR Data'!$A$6:$W$340,4,FALSE)</f>
        <v>43465</v>
      </c>
      <c r="G261" s="8">
        <f>VLOOKUP($B261,'[3]18 CR Data'!$A$6:$V$340,7,FALSE)</f>
        <v>10220</v>
      </c>
      <c r="H261" s="8">
        <f>VLOOKUP($B261,'[3]18 CR Data'!$A$6:$V$340,5,FALSE)</f>
        <v>8057</v>
      </c>
      <c r="I261" s="8">
        <f>VLOOKUP($B261,'[3]18 CR Data'!$A$6:$V$340,8,FALSE)</f>
        <v>2720</v>
      </c>
      <c r="J261" s="25"/>
      <c r="K261" s="9">
        <f t="shared" si="6"/>
        <v>0.7883561643835616</v>
      </c>
      <c r="L261" s="10">
        <f t="shared" si="7"/>
        <v>0.34</v>
      </c>
    </row>
    <row r="262" spans="1:12" x14ac:dyDescent="0.25">
      <c r="A262" s="23" t="s">
        <v>1383</v>
      </c>
      <c r="B262" s="17" t="s">
        <v>77</v>
      </c>
      <c r="C262" s="17" t="s">
        <v>1456</v>
      </c>
      <c r="D262" s="45">
        <f>VLOOKUP($B262,'[3]18 CR Data'!$A$6:$V$340,6,FALSE)</f>
        <v>90</v>
      </c>
      <c r="E262" s="45" t="s">
        <v>78</v>
      </c>
      <c r="F262" s="18">
        <f>VLOOKUP($B262,'[3]18 CR Data'!$A$6:$W$340,4,FALSE)</f>
        <v>43465</v>
      </c>
      <c r="G262" s="8">
        <f>VLOOKUP($B262,'[3]18 CR Data'!$A$6:$V$340,7,FALSE)</f>
        <v>32850</v>
      </c>
      <c r="H262" s="8">
        <f>VLOOKUP($B262,'[3]18 CR Data'!$A$6:$V$340,5,FALSE)</f>
        <v>27129</v>
      </c>
      <c r="I262" s="8">
        <f>VLOOKUP($B262,'[3]18 CR Data'!$A$6:$V$340,8,FALSE)</f>
        <v>19832</v>
      </c>
      <c r="J262" s="25">
        <v>2786</v>
      </c>
      <c r="K262" s="9">
        <f t="shared" si="6"/>
        <v>0.8258447488584475</v>
      </c>
      <c r="L262" s="10">
        <f t="shared" si="7"/>
        <v>0.73</v>
      </c>
    </row>
    <row r="263" spans="1:12" x14ac:dyDescent="0.25">
      <c r="A263" s="23" t="s">
        <v>1213</v>
      </c>
      <c r="B263" s="17" t="s">
        <v>396</v>
      </c>
      <c r="C263" s="17" t="s">
        <v>1456</v>
      </c>
      <c r="D263" s="45">
        <f>VLOOKUP($B263,'[3]18 CR Data'!$A$6:$V$340,6,FALSE)</f>
        <v>36</v>
      </c>
      <c r="E263" s="45" t="s">
        <v>397</v>
      </c>
      <c r="F263" s="18">
        <f>VLOOKUP($B263,'[3]18 CR Data'!$A$6:$W$340,4,FALSE)</f>
        <v>43465</v>
      </c>
      <c r="G263" s="8">
        <f>VLOOKUP($B263,'[3]18 CR Data'!$A$6:$V$340,7,FALSE)</f>
        <v>13140</v>
      </c>
      <c r="H263" s="8">
        <f>VLOOKUP($B263,'[3]18 CR Data'!$A$6:$V$340,5,FALSE)</f>
        <v>12163</v>
      </c>
      <c r="I263" s="8">
        <f>VLOOKUP($B263,'[3]18 CR Data'!$A$6:$V$340,8,FALSE)</f>
        <v>9006</v>
      </c>
      <c r="J263" s="25"/>
      <c r="K263" s="9">
        <f t="shared" si="6"/>
        <v>0.92564687975646875</v>
      </c>
      <c r="L263" s="10">
        <f t="shared" si="7"/>
        <v>0.74</v>
      </c>
    </row>
    <row r="264" spans="1:12" x14ac:dyDescent="0.25">
      <c r="A264" s="33" t="s">
        <v>1470</v>
      </c>
      <c r="B264" s="17" t="s">
        <v>704</v>
      </c>
      <c r="C264" s="17" t="s">
        <v>1456</v>
      </c>
      <c r="D264" s="45">
        <f>VLOOKUP($B264,'[3]18 CR Data'!$A$6:$V$340,6,FALSE)</f>
        <v>45</v>
      </c>
      <c r="E264" s="45" t="s">
        <v>659</v>
      </c>
      <c r="F264" s="18">
        <f>VLOOKUP($B264,'[3]18 CR Data'!$A$6:$W$340,4,FALSE)</f>
        <v>43465</v>
      </c>
      <c r="G264" s="8">
        <f>VLOOKUP($B264,'[3]18 CR Data'!$A$6:$V$340,7,FALSE)</f>
        <v>16425</v>
      </c>
      <c r="H264" s="8">
        <f>VLOOKUP($B264,'[3]18 CR Data'!$A$6:$V$340,5,FALSE)</f>
        <v>14630</v>
      </c>
      <c r="I264" s="8">
        <f>VLOOKUP($B264,'[3]18 CR Data'!$A$6:$V$340,8,FALSE)</f>
        <v>11029</v>
      </c>
      <c r="J264" s="25">
        <v>444</v>
      </c>
      <c r="K264" s="9">
        <f t="shared" si="6"/>
        <v>0.89071537290715375</v>
      </c>
      <c r="L264" s="10">
        <f t="shared" si="7"/>
        <v>0.75</v>
      </c>
    </row>
    <row r="265" spans="1:12" x14ac:dyDescent="0.25">
      <c r="A265" s="23" t="s">
        <v>1384</v>
      </c>
      <c r="B265" s="17" t="s">
        <v>672</v>
      </c>
      <c r="C265" s="17" t="s">
        <v>1456</v>
      </c>
      <c r="D265" s="45">
        <f>VLOOKUP($B265,'[3]18 CR Data'!$A$6:$V$340,6,FALSE)</f>
        <v>45</v>
      </c>
      <c r="E265" s="45" t="s">
        <v>673</v>
      </c>
      <c r="F265" s="18">
        <f>VLOOKUP($B265,'[3]18 CR Data'!$A$6:$W$340,4,FALSE)</f>
        <v>43465</v>
      </c>
      <c r="G265" s="8">
        <f>VLOOKUP($B265,'[3]18 CR Data'!$A$6:$V$340,7,FALSE)</f>
        <v>16425</v>
      </c>
      <c r="H265" s="8">
        <f>VLOOKUP($B265,'[3]18 CR Data'!$A$6:$V$340,5,FALSE)</f>
        <v>10788</v>
      </c>
      <c r="I265" s="8">
        <f>VLOOKUP($B265,'[3]18 CR Data'!$A$6:$V$340,8,FALSE)</f>
        <v>6938</v>
      </c>
      <c r="J265" s="25">
        <v>602</v>
      </c>
      <c r="K265" s="9">
        <f t="shared" si="6"/>
        <v>0.65680365296803656</v>
      </c>
      <c r="L265" s="10">
        <f t="shared" si="7"/>
        <v>0.64</v>
      </c>
    </row>
    <row r="266" spans="1:12" x14ac:dyDescent="0.25">
      <c r="A266" s="23" t="s">
        <v>1031</v>
      </c>
      <c r="B266" s="17" t="s">
        <v>10</v>
      </c>
      <c r="C266" s="17" t="s">
        <v>1456</v>
      </c>
      <c r="D266" s="45">
        <f>VLOOKUP($B266,'[3]18 CR Data'!$A$6:$V$340,6,FALSE)</f>
        <v>32</v>
      </c>
      <c r="E266" s="45" t="s">
        <v>11</v>
      </c>
      <c r="F266" s="18">
        <f>VLOOKUP($B266,'[3]18 CR Data'!$A$6:$W$340,4,FALSE)</f>
        <v>43465</v>
      </c>
      <c r="G266" s="8">
        <f>VLOOKUP($B266,'[3]18 CR Data'!$A$6:$V$340,7,FALSE)</f>
        <v>11680</v>
      </c>
      <c r="H266" s="8">
        <f>VLOOKUP($B266,'[3]18 CR Data'!$A$6:$V$340,5,FALSE)</f>
        <v>8920</v>
      </c>
      <c r="I266" s="8">
        <f>VLOOKUP($B266,'[3]18 CR Data'!$A$6:$V$340,8,FALSE)</f>
        <v>3367</v>
      </c>
      <c r="J266" s="25"/>
      <c r="K266" s="9">
        <f t="shared" si="6"/>
        <v>0.76369863013698636</v>
      </c>
      <c r="L266" s="10">
        <f t="shared" si="7"/>
        <v>0.38</v>
      </c>
    </row>
    <row r="267" spans="1:12" x14ac:dyDescent="0.25">
      <c r="A267" s="23" t="s">
        <v>1039</v>
      </c>
      <c r="B267" s="17" t="s">
        <v>26</v>
      </c>
      <c r="C267" s="17" t="s">
        <v>1456</v>
      </c>
      <c r="D267" s="45">
        <f>VLOOKUP($B267,'[3]18 CR Data'!$A$6:$V$340,6,FALSE)</f>
        <v>25</v>
      </c>
      <c r="E267" s="45" t="s">
        <v>27</v>
      </c>
      <c r="F267" s="18">
        <f>VLOOKUP($B267,'[3]18 CR Data'!$A$6:$W$340,4,FALSE)</f>
        <v>43465</v>
      </c>
      <c r="G267" s="8">
        <f>VLOOKUP($B267,'[3]18 CR Data'!$A$6:$V$340,7,FALSE)</f>
        <v>9125</v>
      </c>
      <c r="H267" s="8">
        <f>VLOOKUP($B267,'[3]18 CR Data'!$A$6:$V$340,5,FALSE)</f>
        <v>7800</v>
      </c>
      <c r="I267" s="8">
        <f>VLOOKUP($B267,'[3]18 CR Data'!$A$6:$V$340,8,FALSE)</f>
        <v>4171</v>
      </c>
      <c r="J267" s="25"/>
      <c r="K267" s="9">
        <f t="shared" si="6"/>
        <v>0.85479452054794525</v>
      </c>
      <c r="L267" s="10">
        <f t="shared" si="7"/>
        <v>0.53</v>
      </c>
    </row>
    <row r="268" spans="1:12" x14ac:dyDescent="0.25">
      <c r="A268" s="33" t="s">
        <v>1477</v>
      </c>
      <c r="B268" s="17" t="s">
        <v>717</v>
      </c>
      <c r="C268" s="17" t="s">
        <v>1456</v>
      </c>
      <c r="D268" s="45">
        <f>VLOOKUP($B268,'[3]18 CR Data'!$A$6:$V$340,6,FALSE)</f>
        <v>45</v>
      </c>
      <c r="E268" s="45" t="s">
        <v>671</v>
      </c>
      <c r="F268" s="18">
        <f>VLOOKUP($B268,'[3]18 CR Data'!$A$6:$W$340,4,FALSE)</f>
        <v>43465</v>
      </c>
      <c r="G268" s="8">
        <f>VLOOKUP($B268,'[3]18 CR Data'!$A$6:$V$340,7,FALSE)</f>
        <v>18235</v>
      </c>
      <c r="H268" s="8">
        <f>VLOOKUP($B268,'[3]18 CR Data'!$A$6:$V$340,5,FALSE)</f>
        <v>10208</v>
      </c>
      <c r="I268" s="8">
        <f>VLOOKUP($B268,'[3]18 CR Data'!$A$6:$V$340,8,FALSE)</f>
        <v>3868</v>
      </c>
      <c r="J268" s="25">
        <v>881</v>
      </c>
      <c r="K268" s="9">
        <f t="shared" si="6"/>
        <v>0.55980257746092676</v>
      </c>
      <c r="L268" s="10">
        <f t="shared" si="7"/>
        <v>0.38</v>
      </c>
    </row>
    <row r="269" spans="1:12" x14ac:dyDescent="0.25">
      <c r="A269" s="23" t="s">
        <v>1105</v>
      </c>
      <c r="B269" s="17" t="s">
        <v>169</v>
      </c>
      <c r="C269" s="17" t="s">
        <v>1456</v>
      </c>
      <c r="D269" s="45">
        <f>VLOOKUP($B269,'[3]18 CR Data'!$A$6:$V$340,6,FALSE)</f>
        <v>70</v>
      </c>
      <c r="E269" s="45" t="s">
        <v>170</v>
      </c>
      <c r="F269" s="18">
        <f>VLOOKUP($B269,'[3]18 CR Data'!$A$6:$W$340,4,FALSE)</f>
        <v>43465</v>
      </c>
      <c r="G269" s="8">
        <f>VLOOKUP($B269,'[3]18 CR Data'!$A$6:$V$340,7,FALSE)</f>
        <v>25550</v>
      </c>
      <c r="H269" s="8">
        <f>VLOOKUP($B269,'[3]18 CR Data'!$A$6:$V$340,5,FALSE)</f>
        <v>18822</v>
      </c>
      <c r="I269" s="8">
        <f>VLOOKUP($B269,'[3]18 CR Data'!$A$6:$V$340,8,FALSE)</f>
        <v>15772</v>
      </c>
      <c r="J269" s="25">
        <v>1490</v>
      </c>
      <c r="K269" s="9">
        <f t="shared" si="6"/>
        <v>0.73667318982387475</v>
      </c>
      <c r="L269" s="10">
        <f t="shared" si="7"/>
        <v>0.84</v>
      </c>
    </row>
    <row r="270" spans="1:12" x14ac:dyDescent="0.25">
      <c r="A270" s="23" t="s">
        <v>1294</v>
      </c>
      <c r="B270" s="17" t="s">
        <v>558</v>
      </c>
      <c r="C270" s="17" t="s">
        <v>1456</v>
      </c>
      <c r="D270" s="45">
        <f>VLOOKUP($B270,'[3]18 CR Data'!$A$6:$V$340,6,FALSE)</f>
        <v>45</v>
      </c>
      <c r="E270" s="45" t="s">
        <v>559</v>
      </c>
      <c r="F270" s="18">
        <f>VLOOKUP($B270,'[3]18 CR Data'!$A$6:$W$340,4,FALSE)</f>
        <v>43465</v>
      </c>
      <c r="G270" s="8">
        <f>VLOOKUP($B270,'[3]18 CR Data'!$A$6:$V$340,7,FALSE)</f>
        <v>16425</v>
      </c>
      <c r="H270" s="8">
        <f>VLOOKUP($B270,'[3]18 CR Data'!$A$6:$V$340,5,FALSE)</f>
        <v>13474</v>
      </c>
      <c r="I270" s="8">
        <f>VLOOKUP($B270,'[3]18 CR Data'!$A$6:$V$340,8,FALSE)</f>
        <v>4451</v>
      </c>
      <c r="J270" s="25">
        <v>3539</v>
      </c>
      <c r="K270" s="9">
        <f t="shared" si="6"/>
        <v>0.82033485540334861</v>
      </c>
      <c r="L270" s="10">
        <f t="shared" si="7"/>
        <v>0.33</v>
      </c>
    </row>
    <row r="271" spans="1:12" x14ac:dyDescent="0.25">
      <c r="A271" s="23" t="s">
        <v>1217</v>
      </c>
      <c r="B271" s="17" t="s">
        <v>406</v>
      </c>
      <c r="C271" s="17" t="s">
        <v>1456</v>
      </c>
      <c r="D271" s="45">
        <f>VLOOKUP($B271,'[3]18 CR Data'!$A$6:$V$340,6,FALSE)</f>
        <v>44</v>
      </c>
      <c r="E271" s="45" t="s">
        <v>407</v>
      </c>
      <c r="F271" s="18">
        <f>VLOOKUP($B271,'[3]18 CR Data'!$A$6:$W$340,4,FALSE)</f>
        <v>43465</v>
      </c>
      <c r="G271" s="8">
        <f>VLOOKUP($B271,'[3]18 CR Data'!$A$6:$V$340,7,FALSE)</f>
        <v>16060</v>
      </c>
      <c r="H271" s="8">
        <f>VLOOKUP($B271,'[3]18 CR Data'!$A$6:$V$340,5,FALSE)</f>
        <v>14018</v>
      </c>
      <c r="I271" s="8">
        <f>VLOOKUP($B271,'[3]18 CR Data'!$A$6:$V$340,8,FALSE)</f>
        <v>9541</v>
      </c>
      <c r="J271" s="25">
        <v>1377</v>
      </c>
      <c r="K271" s="9">
        <f t="shared" ref="K271:K327" si="8">H271/G271</f>
        <v>0.87285180572851806</v>
      </c>
      <c r="L271" s="10">
        <f t="shared" ref="L271:L327" si="9">ROUND(I271/H271,2)</f>
        <v>0.68</v>
      </c>
    </row>
    <row r="272" spans="1:12" x14ac:dyDescent="0.25">
      <c r="A272" s="23" t="s">
        <v>1144</v>
      </c>
      <c r="B272" s="17" t="s">
        <v>252</v>
      </c>
      <c r="C272" s="17" t="s">
        <v>1456</v>
      </c>
      <c r="D272" s="45">
        <f>VLOOKUP($B272,'[3]18 CR Data'!$A$6:$V$340,6,FALSE)</f>
        <v>45</v>
      </c>
      <c r="E272" s="45" t="s">
        <v>253</v>
      </c>
      <c r="F272" s="18">
        <f>VLOOKUP($B272,'[3]18 CR Data'!$A$6:$W$340,4,FALSE)</f>
        <v>43465</v>
      </c>
      <c r="G272" s="8">
        <f>VLOOKUP($B272,'[3]18 CR Data'!$A$6:$V$340,7,FALSE)</f>
        <v>16425</v>
      </c>
      <c r="H272" s="8">
        <f>VLOOKUP($B272,'[3]18 CR Data'!$A$6:$V$340,5,FALSE)</f>
        <v>12228</v>
      </c>
      <c r="I272" s="8">
        <f>VLOOKUP($B272,'[3]18 CR Data'!$A$6:$V$340,8,FALSE)</f>
        <v>8488</v>
      </c>
      <c r="J272" s="25">
        <v>1605</v>
      </c>
      <c r="K272" s="9">
        <f t="shared" si="8"/>
        <v>0.74447488584474886</v>
      </c>
      <c r="L272" s="10">
        <f t="shared" si="9"/>
        <v>0.69</v>
      </c>
    </row>
    <row r="273" spans="1:12" x14ac:dyDescent="0.25">
      <c r="A273" s="23" t="s">
        <v>1249</v>
      </c>
      <c r="B273" s="17" t="s">
        <v>468</v>
      </c>
      <c r="C273" s="17" t="s">
        <v>1456</v>
      </c>
      <c r="D273" s="45">
        <f>VLOOKUP($B273,'[3]18 CR Data'!$A$6:$V$340,6,FALSE)</f>
        <v>45</v>
      </c>
      <c r="E273" s="45" t="s">
        <v>469</v>
      </c>
      <c r="F273" s="18">
        <f>VLOOKUP($B273,'[3]18 CR Data'!$A$6:$W$340,4,FALSE)</f>
        <v>43465</v>
      </c>
      <c r="G273" s="8">
        <f>VLOOKUP($B273,'[3]18 CR Data'!$A$6:$V$340,7,FALSE)</f>
        <v>16425</v>
      </c>
      <c r="H273" s="8">
        <f>VLOOKUP($B273,'[3]18 CR Data'!$A$6:$V$340,5,FALSE)</f>
        <v>13576</v>
      </c>
      <c r="I273" s="8">
        <f>VLOOKUP($B273,'[3]18 CR Data'!$A$6:$V$340,8,FALSE)</f>
        <v>6573</v>
      </c>
      <c r="J273" s="25">
        <v>1279</v>
      </c>
      <c r="K273" s="9">
        <f t="shared" si="8"/>
        <v>0.82654490106544898</v>
      </c>
      <c r="L273" s="10">
        <f t="shared" si="9"/>
        <v>0.48</v>
      </c>
    </row>
    <row r="274" spans="1:12" x14ac:dyDescent="0.25">
      <c r="A274" s="23" t="s">
        <v>1288</v>
      </c>
      <c r="B274" s="17" t="s">
        <v>546</v>
      </c>
      <c r="C274" s="17" t="s">
        <v>1456</v>
      </c>
      <c r="D274" s="45">
        <f>VLOOKUP($B274,'[3]18 CR Data'!$A$6:$V$340,6,FALSE)</f>
        <v>44</v>
      </c>
      <c r="E274" s="45" t="s">
        <v>547</v>
      </c>
      <c r="F274" s="18">
        <f>VLOOKUP($B274,'[3]18 CR Data'!$A$6:$W$340,4,FALSE)</f>
        <v>43465</v>
      </c>
      <c r="G274" s="8">
        <f>VLOOKUP($B274,'[3]18 CR Data'!$A$6:$V$340,7,FALSE)</f>
        <v>16060</v>
      </c>
      <c r="H274" s="8">
        <f>VLOOKUP($B274,'[3]18 CR Data'!$A$6:$V$340,5,FALSE)</f>
        <v>14502</v>
      </c>
      <c r="I274" s="8">
        <f>VLOOKUP($B274,'[3]18 CR Data'!$A$6:$V$340,8,FALSE)</f>
        <v>250</v>
      </c>
      <c r="J274" s="25">
        <v>4132</v>
      </c>
      <c r="K274" s="9">
        <f t="shared" si="8"/>
        <v>0.90298879202988791</v>
      </c>
      <c r="L274" s="10">
        <f t="shared" si="9"/>
        <v>0.02</v>
      </c>
    </row>
    <row r="275" spans="1:12" x14ac:dyDescent="0.25">
      <c r="A275" s="23" t="s">
        <v>1187</v>
      </c>
      <c r="B275" s="17" t="s">
        <v>342</v>
      </c>
      <c r="C275" s="17" t="s">
        <v>1456</v>
      </c>
      <c r="D275" s="45">
        <f>VLOOKUP($B275,'[3]18 CR Data'!$A$6:$V$340,6,FALSE)</f>
        <v>54</v>
      </c>
      <c r="E275" s="45" t="s">
        <v>343</v>
      </c>
      <c r="F275" s="18">
        <f>VLOOKUP($B275,'[3]18 CR Data'!$A$6:$W$340,4,FALSE)</f>
        <v>43465</v>
      </c>
      <c r="G275" s="8">
        <f>VLOOKUP($B275,'[3]18 CR Data'!$A$6:$V$340,7,FALSE)</f>
        <v>19710</v>
      </c>
      <c r="H275" s="8">
        <f>VLOOKUP($B275,'[3]18 CR Data'!$A$6:$V$340,5,FALSE)</f>
        <v>16552</v>
      </c>
      <c r="I275" s="8">
        <f>VLOOKUP($B275,'[3]18 CR Data'!$A$6:$V$340,8,FALSE)</f>
        <v>10308</v>
      </c>
      <c r="J275" s="25">
        <v>3002</v>
      </c>
      <c r="K275" s="9">
        <f t="shared" si="8"/>
        <v>0.83977676306443427</v>
      </c>
      <c r="L275" s="10">
        <f t="shared" si="9"/>
        <v>0.62</v>
      </c>
    </row>
    <row r="276" spans="1:12" x14ac:dyDescent="0.25">
      <c r="A276" s="23" t="s">
        <v>1310</v>
      </c>
      <c r="B276" s="17" t="s">
        <v>590</v>
      </c>
      <c r="C276" s="17" t="s">
        <v>1456</v>
      </c>
      <c r="D276" s="45">
        <f>VLOOKUP($B276,'[3]18 CR Data'!$A$6:$V$340,6,FALSE)</f>
        <v>95</v>
      </c>
      <c r="E276" s="45" t="s">
        <v>591</v>
      </c>
      <c r="F276" s="18">
        <f>VLOOKUP($B276,'[3]18 CR Data'!$A$6:$W$340,4,FALSE)</f>
        <v>43465</v>
      </c>
      <c r="G276" s="8">
        <f>VLOOKUP($B276,'[3]18 CR Data'!$A$6:$V$340,7,FALSE)</f>
        <v>34675</v>
      </c>
      <c r="H276" s="8">
        <f>VLOOKUP($B276,'[3]18 CR Data'!$A$6:$V$340,5,FALSE)</f>
        <v>30354</v>
      </c>
      <c r="I276" s="8">
        <f>VLOOKUP($B276,'[3]18 CR Data'!$A$6:$V$340,8,FALSE)</f>
        <v>11860</v>
      </c>
      <c r="J276" s="25">
        <v>3181</v>
      </c>
      <c r="K276" s="9">
        <f t="shared" si="8"/>
        <v>0.87538572458543618</v>
      </c>
      <c r="L276" s="10">
        <f t="shared" si="9"/>
        <v>0.39</v>
      </c>
    </row>
    <row r="277" spans="1:12" x14ac:dyDescent="0.25">
      <c r="A277" s="23" t="s">
        <v>1135</v>
      </c>
      <c r="B277" s="17" t="s">
        <v>232</v>
      </c>
      <c r="C277" s="17" t="s">
        <v>1456</v>
      </c>
      <c r="D277" s="45">
        <f>VLOOKUP($B277,'[3]18 CR Data'!$A$6:$V$340,6,FALSE)</f>
        <v>31</v>
      </c>
      <c r="E277" s="45" t="s">
        <v>233</v>
      </c>
      <c r="F277" s="18">
        <f>VLOOKUP($B277,'[3]18 CR Data'!$A$6:$W$340,4,FALSE)</f>
        <v>43465</v>
      </c>
      <c r="G277" s="8">
        <f>VLOOKUP($B277,'[3]18 CR Data'!$A$6:$V$340,7,FALSE)</f>
        <v>11315</v>
      </c>
      <c r="H277" s="8">
        <f>VLOOKUP($B277,'[3]18 CR Data'!$A$6:$V$340,5,FALSE)</f>
        <v>8360</v>
      </c>
      <c r="I277" s="8">
        <f>VLOOKUP($B277,'[3]18 CR Data'!$A$6:$V$340,8,FALSE)</f>
        <v>5315</v>
      </c>
      <c r="J277" s="25">
        <v>351</v>
      </c>
      <c r="K277" s="9">
        <f t="shared" si="8"/>
        <v>0.73884224480777727</v>
      </c>
      <c r="L277" s="10">
        <f t="shared" si="9"/>
        <v>0.64</v>
      </c>
    </row>
    <row r="278" spans="1:12" x14ac:dyDescent="0.25">
      <c r="A278" s="23" t="s">
        <v>1254</v>
      </c>
      <c r="B278" s="17" t="s">
        <v>478</v>
      </c>
      <c r="C278" s="17" t="s">
        <v>1456</v>
      </c>
      <c r="D278" s="45">
        <f>VLOOKUP($B278,'[3]18 CR Data'!$A$6:$V$340,6,FALSE)</f>
        <v>90</v>
      </c>
      <c r="E278" s="45" t="s">
        <v>479</v>
      </c>
      <c r="F278" s="18">
        <f>VLOOKUP($B278,'[3]18 CR Data'!$A$6:$W$340,4,FALSE)</f>
        <v>43465</v>
      </c>
      <c r="G278" s="8">
        <f>VLOOKUP($B278,'[3]18 CR Data'!$A$6:$V$340,7,FALSE)</f>
        <v>32850</v>
      </c>
      <c r="H278" s="8">
        <f>VLOOKUP($B278,'[3]18 CR Data'!$A$6:$V$340,5,FALSE)</f>
        <v>25312</v>
      </c>
      <c r="I278" s="8">
        <f>VLOOKUP($B278,'[3]18 CR Data'!$A$6:$V$340,8,FALSE)</f>
        <v>1789</v>
      </c>
      <c r="J278" s="25">
        <v>7641</v>
      </c>
      <c r="K278" s="9">
        <f t="shared" si="8"/>
        <v>0.77053272450532728</v>
      </c>
      <c r="L278" s="10">
        <f t="shared" si="9"/>
        <v>7.0000000000000007E-2</v>
      </c>
    </row>
    <row r="279" spans="1:12" x14ac:dyDescent="0.25">
      <c r="A279" s="23" t="s">
        <v>1296</v>
      </c>
      <c r="B279" s="17" t="s">
        <v>562</v>
      </c>
      <c r="C279" s="17" t="s">
        <v>1456</v>
      </c>
      <c r="D279" s="45">
        <f>VLOOKUP($B279,'[3]18 CR Data'!$A$6:$V$340,6,FALSE)</f>
        <v>70</v>
      </c>
      <c r="E279" s="45" t="s">
        <v>563</v>
      </c>
      <c r="F279" s="18">
        <f>VLOOKUP($B279,'[3]18 CR Data'!$A$6:$W$340,4,FALSE)</f>
        <v>43465</v>
      </c>
      <c r="G279" s="8">
        <f>VLOOKUP($B279,'[3]18 CR Data'!$A$6:$V$340,7,FALSE)</f>
        <v>25550</v>
      </c>
      <c r="H279" s="8">
        <f>VLOOKUP($B279,'[3]18 CR Data'!$A$6:$V$340,5,FALSE)</f>
        <v>20151</v>
      </c>
      <c r="I279" s="8">
        <f>VLOOKUP($B279,'[3]18 CR Data'!$A$6:$V$340,8,FALSE)</f>
        <v>7622</v>
      </c>
      <c r="J279" s="25">
        <v>4947</v>
      </c>
      <c r="K279" s="9">
        <f t="shared" si="8"/>
        <v>0.78868884540117412</v>
      </c>
      <c r="L279" s="10">
        <f t="shared" si="9"/>
        <v>0.38</v>
      </c>
    </row>
    <row r="280" spans="1:12" x14ac:dyDescent="0.25">
      <c r="A280" s="23" t="s">
        <v>1293</v>
      </c>
      <c r="B280" s="17" t="s">
        <v>556</v>
      </c>
      <c r="C280" s="17" t="s">
        <v>1456</v>
      </c>
      <c r="D280" s="45">
        <f>VLOOKUP($B280,'[3]18 CR Data'!$A$6:$V$340,6,FALSE)</f>
        <v>70</v>
      </c>
      <c r="E280" s="45" t="s">
        <v>557</v>
      </c>
      <c r="F280" s="18">
        <f>VLOOKUP($B280,'[3]18 CR Data'!$A$6:$W$340,4,FALSE)</f>
        <v>43465</v>
      </c>
      <c r="G280" s="8">
        <f>VLOOKUP($B280,'[3]18 CR Data'!$A$6:$V$340,7,FALSE)</f>
        <v>25550</v>
      </c>
      <c r="H280" s="8">
        <f>VLOOKUP($B280,'[3]18 CR Data'!$A$6:$V$340,5,FALSE)</f>
        <v>21264</v>
      </c>
      <c r="I280" s="8">
        <f>VLOOKUP($B280,'[3]18 CR Data'!$A$6:$V$340,8,FALSE)</f>
        <v>10460</v>
      </c>
      <c r="J280" s="25">
        <v>4314</v>
      </c>
      <c r="K280" s="9">
        <f t="shared" si="8"/>
        <v>0.83225048923679057</v>
      </c>
      <c r="L280" s="10">
        <f t="shared" si="9"/>
        <v>0.49</v>
      </c>
    </row>
    <row r="281" spans="1:12" x14ac:dyDescent="0.25">
      <c r="B281" s="17" t="s">
        <v>560</v>
      </c>
      <c r="C281" s="17" t="s">
        <v>1456</v>
      </c>
      <c r="D281" s="45">
        <f>VLOOKUP($B281,'[3]18 CR Data'!$A$6:$V$340,6,FALSE)</f>
        <v>70</v>
      </c>
      <c r="E281" s="45" t="s">
        <v>716</v>
      </c>
      <c r="F281" s="18">
        <f>VLOOKUP($B281,'[3]18 CR Data'!$A$6:$W$340,4,FALSE)</f>
        <v>43465</v>
      </c>
      <c r="G281" s="8">
        <f>VLOOKUP($B281,'[3]18 CR Data'!$A$6:$V$340,7,FALSE)</f>
        <v>25550</v>
      </c>
      <c r="H281" s="8">
        <f>VLOOKUP($B281,'[3]18 CR Data'!$A$6:$V$340,5,FALSE)</f>
        <v>21141</v>
      </c>
      <c r="I281" s="8">
        <f>VLOOKUP($B281,'[3]18 CR Data'!$A$6:$V$340,8,FALSE)</f>
        <v>7321</v>
      </c>
      <c r="J281" s="25">
        <v>7844</v>
      </c>
      <c r="K281" s="9">
        <f t="shared" si="8"/>
        <v>0.82743639921722112</v>
      </c>
      <c r="L281" s="10">
        <f t="shared" si="9"/>
        <v>0.35</v>
      </c>
    </row>
    <row r="282" spans="1:12" x14ac:dyDescent="0.25">
      <c r="A282" s="23" t="s">
        <v>1112</v>
      </c>
      <c r="B282" s="17" t="s">
        <v>183</v>
      </c>
      <c r="C282" s="17" t="s">
        <v>1456</v>
      </c>
      <c r="D282" s="45">
        <f>VLOOKUP($B282,'[3]18 CR Data'!$A$6:$V$340,6,FALSE)</f>
        <v>32</v>
      </c>
      <c r="E282" s="45" t="s">
        <v>184</v>
      </c>
      <c r="F282" s="18">
        <f>VLOOKUP($B282,'[3]18 CR Data'!$A$6:$W$340,4,FALSE)</f>
        <v>43465</v>
      </c>
      <c r="G282" s="8">
        <f>VLOOKUP($B282,'[3]18 CR Data'!$A$6:$V$340,7,FALSE)</f>
        <v>11680</v>
      </c>
      <c r="H282" s="8">
        <f>VLOOKUP($B282,'[3]18 CR Data'!$A$6:$V$340,5,FALSE)</f>
        <v>10456</v>
      </c>
      <c r="I282" s="8">
        <f>VLOOKUP($B282,'[3]18 CR Data'!$A$6:$V$340,8,FALSE)</f>
        <v>7509</v>
      </c>
      <c r="J282" s="25">
        <v>640</v>
      </c>
      <c r="K282" s="9">
        <f t="shared" si="8"/>
        <v>0.89520547945205475</v>
      </c>
      <c r="L282" s="10">
        <f t="shared" si="9"/>
        <v>0.72</v>
      </c>
    </row>
    <row r="283" spans="1:12" x14ac:dyDescent="0.25">
      <c r="A283" s="23" t="s">
        <v>1167</v>
      </c>
      <c r="B283" s="17" t="s">
        <v>302</v>
      </c>
      <c r="C283" s="17" t="s">
        <v>1456</v>
      </c>
      <c r="D283" s="45">
        <f>VLOOKUP($B283,'[3]18 CR Data'!$A$6:$V$340,6,FALSE)</f>
        <v>28</v>
      </c>
      <c r="E283" s="45" t="s">
        <v>303</v>
      </c>
      <c r="F283" s="18">
        <f>VLOOKUP($B283,'[3]18 CR Data'!$A$6:$W$340,4,FALSE)</f>
        <v>43465</v>
      </c>
      <c r="G283" s="8">
        <f>VLOOKUP($B283,'[3]18 CR Data'!$A$6:$V$340,7,FALSE)</f>
        <v>10220</v>
      </c>
      <c r="H283" s="8">
        <f>VLOOKUP($B283,'[3]18 CR Data'!$A$6:$V$340,5,FALSE)</f>
        <v>8885</v>
      </c>
      <c r="I283" s="8">
        <f>VLOOKUP($B283,'[3]18 CR Data'!$A$6:$V$340,8,FALSE)</f>
        <v>4938</v>
      </c>
      <c r="J283" s="25"/>
      <c r="K283" s="9">
        <f t="shared" si="8"/>
        <v>0.86937377690802353</v>
      </c>
      <c r="L283" s="10">
        <f t="shared" si="9"/>
        <v>0.56000000000000005</v>
      </c>
    </row>
    <row r="284" spans="1:12" x14ac:dyDescent="0.25">
      <c r="A284" s="23" t="s">
        <v>1244</v>
      </c>
      <c r="B284" s="17" t="s">
        <v>458</v>
      </c>
      <c r="C284" s="17" t="s">
        <v>1456</v>
      </c>
      <c r="D284" s="45">
        <f>VLOOKUP($B284,'[3]18 CR Data'!$A$6:$V$340,6,FALSE)</f>
        <v>54</v>
      </c>
      <c r="E284" s="45" t="s">
        <v>459</v>
      </c>
      <c r="F284" s="18">
        <f>VLOOKUP($B284,'[3]18 CR Data'!$A$6:$W$340,4,FALSE)</f>
        <v>43465</v>
      </c>
      <c r="G284" s="8">
        <f>VLOOKUP($B284,'[3]18 CR Data'!$A$6:$V$340,7,FALSE)</f>
        <v>19710</v>
      </c>
      <c r="H284" s="8">
        <f>VLOOKUP($B284,'[3]18 CR Data'!$A$6:$V$340,5,FALSE)</f>
        <v>18843</v>
      </c>
      <c r="I284" s="8">
        <f>VLOOKUP($B284,'[3]18 CR Data'!$A$6:$V$340,8,FALSE)</f>
        <v>6730</v>
      </c>
      <c r="J284" s="25">
        <v>1526</v>
      </c>
      <c r="K284" s="9">
        <f t="shared" si="8"/>
        <v>0.95601217656012172</v>
      </c>
      <c r="L284" s="10">
        <f t="shared" si="9"/>
        <v>0.36</v>
      </c>
    </row>
    <row r="285" spans="1:12" x14ac:dyDescent="0.25">
      <c r="A285" s="23" t="s">
        <v>1049</v>
      </c>
      <c r="B285" s="17" t="s">
        <v>51</v>
      </c>
      <c r="C285" s="17" t="s">
        <v>1456</v>
      </c>
      <c r="D285" s="45">
        <f>VLOOKUP($B285,'[3]18 CR Data'!$A$6:$V$340,6,FALSE)</f>
        <v>95</v>
      </c>
      <c r="E285" s="45" t="s">
        <v>52</v>
      </c>
      <c r="F285" s="18">
        <f>VLOOKUP($B285,'[3]18 CR Data'!$A$6:$W$340,4,FALSE)</f>
        <v>43465</v>
      </c>
      <c r="G285" s="8">
        <f>VLOOKUP($B285,'[3]18 CR Data'!$A$6:$V$340,7,FALSE)</f>
        <v>34675</v>
      </c>
      <c r="H285" s="8">
        <f>VLOOKUP($B285,'[3]18 CR Data'!$A$6:$V$340,5,FALSE)</f>
        <v>26248</v>
      </c>
      <c r="I285" s="8">
        <f>VLOOKUP($B285,'[3]18 CR Data'!$A$6:$V$340,8,FALSE)</f>
        <v>9129</v>
      </c>
      <c r="J285" s="25">
        <v>2176</v>
      </c>
      <c r="K285" s="9">
        <f t="shared" si="8"/>
        <v>0.7569718817591925</v>
      </c>
      <c r="L285" s="10">
        <f t="shared" si="9"/>
        <v>0.35</v>
      </c>
    </row>
    <row r="286" spans="1:12" x14ac:dyDescent="0.25">
      <c r="A286" s="23" t="s">
        <v>1033</v>
      </c>
      <c r="B286" s="17" t="s">
        <v>14</v>
      </c>
      <c r="C286" s="17" t="s">
        <v>1456</v>
      </c>
      <c r="D286" s="45">
        <f>VLOOKUP($B286,'[3]18 CR Data'!$A$6:$V$340,6,FALSE)</f>
        <v>37</v>
      </c>
      <c r="E286" s="45" t="s">
        <v>15</v>
      </c>
      <c r="F286" s="18">
        <f>VLOOKUP($B286,'[3]18 CR Data'!$A$6:$W$340,4,FALSE)</f>
        <v>43465</v>
      </c>
      <c r="G286" s="8">
        <f>VLOOKUP($B286,'[3]18 CR Data'!$A$6:$V$340,7,FALSE)</f>
        <v>13505</v>
      </c>
      <c r="H286" s="8">
        <f>VLOOKUP($B286,'[3]18 CR Data'!$A$6:$V$340,5,FALSE)</f>
        <v>12419</v>
      </c>
      <c r="I286" s="8">
        <f>VLOOKUP($B286,'[3]18 CR Data'!$A$6:$V$340,8,FALSE)</f>
        <v>6177</v>
      </c>
      <c r="J286" s="25"/>
      <c r="K286" s="9">
        <f t="shared" si="8"/>
        <v>0.91958533876342097</v>
      </c>
      <c r="L286" s="10">
        <f t="shared" si="9"/>
        <v>0.5</v>
      </c>
    </row>
    <row r="287" spans="1:12" x14ac:dyDescent="0.25">
      <c r="A287" s="23" t="s">
        <v>1097</v>
      </c>
      <c r="B287" s="17" t="s">
        <v>149</v>
      </c>
      <c r="C287" s="17" t="s">
        <v>1456</v>
      </c>
      <c r="D287" s="45">
        <f>VLOOKUP($B287,'[3]18 CR Data'!$A$6:$V$340,6,FALSE)</f>
        <v>59</v>
      </c>
      <c r="E287" s="45" t="s">
        <v>150</v>
      </c>
      <c r="F287" s="18">
        <f>VLOOKUP($B287,'[3]18 CR Data'!$A$6:$W$340,4,FALSE)</f>
        <v>43465</v>
      </c>
      <c r="G287" s="8">
        <f>VLOOKUP($B287,'[3]18 CR Data'!$A$6:$V$340,7,FALSE)</f>
        <v>21535</v>
      </c>
      <c r="H287" s="8">
        <f>VLOOKUP($B287,'[3]18 CR Data'!$A$6:$V$340,5,FALSE)</f>
        <v>19627</v>
      </c>
      <c r="I287" s="8">
        <f>VLOOKUP($B287,'[3]18 CR Data'!$A$6:$V$340,8,FALSE)</f>
        <v>12274</v>
      </c>
      <c r="J287" s="25">
        <v>2230</v>
      </c>
      <c r="K287" s="9">
        <f t="shared" si="8"/>
        <v>0.91140004643603434</v>
      </c>
      <c r="L287" s="10">
        <f t="shared" si="9"/>
        <v>0.63</v>
      </c>
    </row>
    <row r="288" spans="1:12" x14ac:dyDescent="0.25">
      <c r="A288" s="24" t="s">
        <v>1476</v>
      </c>
      <c r="B288" s="17" t="s">
        <v>680</v>
      </c>
      <c r="C288" s="17" t="s">
        <v>1456</v>
      </c>
      <c r="D288" s="45">
        <f>VLOOKUP($B288,'[3]18 CR Data'!$A$6:$V$340,6,FALSE)</f>
        <v>120</v>
      </c>
      <c r="E288" s="45" t="s">
        <v>627</v>
      </c>
      <c r="F288" s="18">
        <f>VLOOKUP($B288,'[3]18 CR Data'!$A$6:$W$340,4,FALSE)</f>
        <v>43465</v>
      </c>
      <c r="G288" s="8">
        <f>VLOOKUP($B288,'[3]18 CR Data'!$A$6:$V$340,7,FALSE)</f>
        <v>43800</v>
      </c>
      <c r="H288" s="8">
        <f>VLOOKUP($B288,'[3]18 CR Data'!$A$6:$V$340,5,FALSE)</f>
        <v>30492</v>
      </c>
      <c r="I288" s="8">
        <f>VLOOKUP($B288,'[3]18 CR Data'!$A$6:$V$340,8,FALSE)</f>
        <v>23457</v>
      </c>
      <c r="J288" s="25">
        <v>1634</v>
      </c>
      <c r="K288" s="9">
        <f t="shared" si="8"/>
        <v>0.69616438356164378</v>
      </c>
      <c r="L288" s="10">
        <f t="shared" si="9"/>
        <v>0.77</v>
      </c>
    </row>
    <row r="289" spans="1:12" x14ac:dyDescent="0.25">
      <c r="A289" s="23" t="s">
        <v>1283</v>
      </c>
      <c r="B289" s="17" t="s">
        <v>536</v>
      </c>
      <c r="C289" s="17" t="s">
        <v>1456</v>
      </c>
      <c r="D289" s="45">
        <f>VLOOKUP($B289,'[3]18 CR Data'!$A$6:$V$340,6,FALSE)</f>
        <v>80</v>
      </c>
      <c r="E289" s="45" t="s">
        <v>537</v>
      </c>
      <c r="F289" s="18">
        <f>VLOOKUP($B289,'[3]18 CR Data'!$A$6:$W$340,4,FALSE)</f>
        <v>43465</v>
      </c>
      <c r="G289" s="8">
        <f>VLOOKUP($B289,'[3]18 CR Data'!$A$6:$V$340,7,FALSE)</f>
        <v>29200</v>
      </c>
      <c r="H289" s="8">
        <f>VLOOKUP($B289,'[3]18 CR Data'!$A$6:$V$340,5,FALSE)</f>
        <v>20590</v>
      </c>
      <c r="I289" s="8">
        <f>VLOOKUP($B289,'[3]18 CR Data'!$A$6:$V$340,8,FALSE)</f>
        <v>2806</v>
      </c>
      <c r="J289" s="25">
        <v>7740</v>
      </c>
      <c r="K289" s="9">
        <f t="shared" si="8"/>
        <v>0.70513698630136989</v>
      </c>
      <c r="L289" s="10">
        <f t="shared" si="9"/>
        <v>0.14000000000000001</v>
      </c>
    </row>
    <row r="290" spans="1:12" x14ac:dyDescent="0.25">
      <c r="A290" s="23" t="s">
        <v>1487</v>
      </c>
      <c r="B290" s="17" t="s">
        <v>1385</v>
      </c>
      <c r="C290" s="17" t="s">
        <v>1456</v>
      </c>
      <c r="D290" s="45">
        <v>40</v>
      </c>
      <c r="E290" s="45" t="s">
        <v>1386</v>
      </c>
      <c r="F290" s="18">
        <v>43465</v>
      </c>
      <c r="G290" s="8">
        <v>14600</v>
      </c>
      <c r="H290" s="8">
        <v>12804</v>
      </c>
      <c r="I290" s="8">
        <v>12798</v>
      </c>
      <c r="J290" s="25"/>
      <c r="K290" s="9">
        <f t="shared" si="8"/>
        <v>0.876986301369863</v>
      </c>
      <c r="L290" s="10">
        <f t="shared" si="9"/>
        <v>1</v>
      </c>
    </row>
    <row r="291" spans="1:12" x14ac:dyDescent="0.25">
      <c r="A291" s="23" t="s">
        <v>1051</v>
      </c>
      <c r="B291" s="17" t="s">
        <v>55</v>
      </c>
      <c r="C291" s="17" t="s">
        <v>1456</v>
      </c>
      <c r="D291" s="45">
        <f>VLOOKUP($B291,'[3]18 CR Data'!$A$6:$V$340,6,FALSE)</f>
        <v>100</v>
      </c>
      <c r="E291" s="45" t="s">
        <v>56</v>
      </c>
      <c r="F291" s="18">
        <f>VLOOKUP($B291,'[3]18 CR Data'!$A$6:$W$340,4,FALSE)</f>
        <v>43465</v>
      </c>
      <c r="G291" s="8">
        <f>VLOOKUP($B291,'[3]18 CR Data'!$A$6:$V$340,7,FALSE)</f>
        <v>36500</v>
      </c>
      <c r="H291" s="8">
        <f>VLOOKUP($B291,'[3]18 CR Data'!$A$6:$V$340,5,FALSE)</f>
        <v>27799</v>
      </c>
      <c r="I291" s="8">
        <f>VLOOKUP($B291,'[3]18 CR Data'!$A$6:$V$340,8,FALSE)</f>
        <v>13907</v>
      </c>
      <c r="J291" s="25">
        <v>2158</v>
      </c>
      <c r="K291" s="9">
        <f t="shared" si="8"/>
        <v>0.76161643835616444</v>
      </c>
      <c r="L291" s="10">
        <f t="shared" si="9"/>
        <v>0.5</v>
      </c>
    </row>
    <row r="292" spans="1:12" x14ac:dyDescent="0.25">
      <c r="A292" s="23" t="s">
        <v>1270</v>
      </c>
      <c r="B292" s="17" t="s">
        <v>510</v>
      </c>
      <c r="C292" s="17" t="s">
        <v>1456</v>
      </c>
      <c r="D292" s="45">
        <f>VLOOKUP($B292,'[3]18 CR Data'!$A$6:$V$340,6,FALSE)</f>
        <v>93</v>
      </c>
      <c r="E292" s="45" t="s">
        <v>511</v>
      </c>
      <c r="F292" s="18">
        <f>VLOOKUP($B292,'[3]18 CR Data'!$A$6:$W$340,4,FALSE)</f>
        <v>43465</v>
      </c>
      <c r="G292" s="8">
        <f>VLOOKUP($B292,'[3]18 CR Data'!$A$6:$V$340,7,FALSE)</f>
        <v>33945</v>
      </c>
      <c r="H292" s="8">
        <f>VLOOKUP($B292,'[3]18 CR Data'!$A$6:$V$340,5,FALSE)</f>
        <v>30215</v>
      </c>
      <c r="I292" s="8">
        <f>VLOOKUP($B292,'[3]18 CR Data'!$A$6:$V$340,8,FALSE)</f>
        <v>15796</v>
      </c>
      <c r="J292" s="25">
        <v>2394</v>
      </c>
      <c r="K292" s="9">
        <f t="shared" si="8"/>
        <v>0.89011636470761524</v>
      </c>
      <c r="L292" s="10">
        <f t="shared" si="9"/>
        <v>0.52</v>
      </c>
    </row>
    <row r="293" spans="1:12" x14ac:dyDescent="0.25">
      <c r="A293" s="23" t="s">
        <v>1287</v>
      </c>
      <c r="B293" s="17" t="s">
        <v>544</v>
      </c>
      <c r="C293" s="17" t="s">
        <v>1456</v>
      </c>
      <c r="D293" s="45">
        <f>VLOOKUP($B293,'[3]18 CR Data'!$A$6:$V$340,6,FALSE)</f>
        <v>36</v>
      </c>
      <c r="E293" s="45" t="s">
        <v>545</v>
      </c>
      <c r="F293" s="18">
        <f>VLOOKUP($B293,'[3]18 CR Data'!$A$6:$W$340,4,FALSE)</f>
        <v>43465</v>
      </c>
      <c r="G293" s="8">
        <f>VLOOKUP($B293,'[3]18 CR Data'!$A$6:$V$340,7,FALSE)</f>
        <v>13140</v>
      </c>
      <c r="H293" s="8">
        <f>VLOOKUP($B293,'[3]18 CR Data'!$A$6:$V$340,5,FALSE)</f>
        <v>12009</v>
      </c>
      <c r="I293" s="8">
        <f>VLOOKUP($B293,'[3]18 CR Data'!$A$6:$V$340,8,FALSE)</f>
        <v>1448</v>
      </c>
      <c r="J293" s="25">
        <v>3479</v>
      </c>
      <c r="K293" s="9">
        <f t="shared" si="8"/>
        <v>0.91392694063926938</v>
      </c>
      <c r="L293" s="10">
        <f t="shared" si="9"/>
        <v>0.12</v>
      </c>
    </row>
    <row r="294" spans="1:12" x14ac:dyDescent="0.25">
      <c r="A294" s="23" t="s">
        <v>1269</v>
      </c>
      <c r="B294" s="17" t="s">
        <v>508</v>
      </c>
      <c r="C294" s="17" t="s">
        <v>1456</v>
      </c>
      <c r="D294" s="45">
        <f>VLOOKUP($B294,'[3]18 CR Data'!$A$6:$V$340,6,FALSE)</f>
        <v>96</v>
      </c>
      <c r="E294" s="45" t="s">
        <v>509</v>
      </c>
      <c r="F294" s="18">
        <f>VLOOKUP($B294,'[3]18 CR Data'!$A$6:$W$340,4,FALSE)</f>
        <v>43465</v>
      </c>
      <c r="G294" s="8">
        <f>VLOOKUP($B294,'[3]18 CR Data'!$A$6:$V$340,7,FALSE)</f>
        <v>35040</v>
      </c>
      <c r="H294" s="8">
        <f>VLOOKUP($B294,'[3]18 CR Data'!$A$6:$V$340,5,FALSE)</f>
        <v>27998</v>
      </c>
      <c r="I294" s="8">
        <f>VLOOKUP($B294,'[3]18 CR Data'!$A$6:$V$340,8,FALSE)</f>
        <v>10836</v>
      </c>
      <c r="J294" s="25">
        <v>4641</v>
      </c>
      <c r="K294" s="9">
        <f t="shared" si="8"/>
        <v>0.79902968036529676</v>
      </c>
      <c r="L294" s="10">
        <f t="shared" si="9"/>
        <v>0.39</v>
      </c>
    </row>
    <row r="295" spans="1:12" x14ac:dyDescent="0.25">
      <c r="A295" s="23" t="s">
        <v>1285</v>
      </c>
      <c r="B295" s="17" t="s">
        <v>540</v>
      </c>
      <c r="C295" s="17" t="s">
        <v>1456</v>
      </c>
      <c r="D295" s="45">
        <f>VLOOKUP($B295,'[3]18 CR Data'!$A$6:$V$340,6,FALSE)</f>
        <v>80</v>
      </c>
      <c r="E295" s="45" t="s">
        <v>541</v>
      </c>
      <c r="F295" s="18">
        <f>VLOOKUP($B295,'[3]18 CR Data'!$A$6:$W$340,4,FALSE)</f>
        <v>43465</v>
      </c>
      <c r="G295" s="8">
        <f>VLOOKUP($B295,'[3]18 CR Data'!$A$6:$V$340,7,FALSE)</f>
        <v>29200</v>
      </c>
      <c r="H295" s="8">
        <f>VLOOKUP($B295,'[3]18 CR Data'!$A$6:$V$340,5,FALSE)</f>
        <v>26453</v>
      </c>
      <c r="I295" s="8">
        <f>VLOOKUP($B295,'[3]18 CR Data'!$A$6:$V$340,8,FALSE)</f>
        <v>8998</v>
      </c>
      <c r="J295" s="25">
        <v>8598</v>
      </c>
      <c r="K295" s="9">
        <f t="shared" si="8"/>
        <v>0.90592465753424656</v>
      </c>
      <c r="L295" s="10">
        <f t="shared" si="9"/>
        <v>0.34</v>
      </c>
    </row>
    <row r="296" spans="1:12" x14ac:dyDescent="0.25">
      <c r="A296" s="23" t="s">
        <v>1388</v>
      </c>
      <c r="B296" s="17" t="s">
        <v>528</v>
      </c>
      <c r="C296" s="17" t="s">
        <v>1456</v>
      </c>
      <c r="D296" s="45">
        <f>VLOOKUP($B296,'[3]18 CR Data'!$A$6:$V$340,6,FALSE)</f>
        <v>96</v>
      </c>
      <c r="E296" s="45" t="s">
        <v>529</v>
      </c>
      <c r="F296" s="18">
        <f>VLOOKUP($B296,'[3]18 CR Data'!$A$6:$W$340,4,FALSE)</f>
        <v>43465</v>
      </c>
      <c r="G296" s="8">
        <f>VLOOKUP($B296,'[3]18 CR Data'!$A$6:$V$340,7,FALSE)</f>
        <v>35040</v>
      </c>
      <c r="H296" s="8">
        <f>VLOOKUP($B296,'[3]18 CR Data'!$A$6:$V$340,5,FALSE)</f>
        <v>33287</v>
      </c>
      <c r="I296" s="8">
        <f>VLOOKUP($B296,'[3]18 CR Data'!$A$6:$V$340,8,FALSE)</f>
        <v>13700</v>
      </c>
      <c r="J296" s="25">
        <v>4022</v>
      </c>
      <c r="K296" s="9">
        <f t="shared" si="8"/>
        <v>0.94997146118721465</v>
      </c>
      <c r="L296" s="10">
        <f t="shared" si="9"/>
        <v>0.41</v>
      </c>
    </row>
    <row r="297" spans="1:12" x14ac:dyDescent="0.25">
      <c r="A297" s="23" t="s">
        <v>1276</v>
      </c>
      <c r="B297" s="17" t="s">
        <v>522</v>
      </c>
      <c r="C297" s="17" t="s">
        <v>1456</v>
      </c>
      <c r="D297" s="45">
        <f>VLOOKUP($B297,'[3]18 CR Data'!$A$6:$V$340,6,FALSE)</f>
        <v>76</v>
      </c>
      <c r="E297" s="45" t="s">
        <v>523</v>
      </c>
      <c r="F297" s="18">
        <f>VLOOKUP($B297,'[3]18 CR Data'!$A$6:$W$340,4,FALSE)</f>
        <v>43465</v>
      </c>
      <c r="G297" s="8">
        <f>VLOOKUP($B297,'[3]18 CR Data'!$A$6:$V$340,7,FALSE)</f>
        <v>27740</v>
      </c>
      <c r="H297" s="8">
        <f>VLOOKUP($B297,'[3]18 CR Data'!$A$6:$V$340,5,FALSE)</f>
        <v>25710</v>
      </c>
      <c r="I297" s="8">
        <f>VLOOKUP($B297,'[3]18 CR Data'!$A$6:$V$340,8,FALSE)</f>
        <v>18135</v>
      </c>
      <c r="J297" s="25">
        <v>2897</v>
      </c>
      <c r="K297" s="9">
        <f t="shared" si="8"/>
        <v>0.9268204758471521</v>
      </c>
      <c r="L297" s="10">
        <f t="shared" si="9"/>
        <v>0.71</v>
      </c>
    </row>
    <row r="298" spans="1:12" x14ac:dyDescent="0.25">
      <c r="A298" s="23" t="s">
        <v>1164</v>
      </c>
      <c r="B298" s="17" t="s">
        <v>296</v>
      </c>
      <c r="C298" s="17" t="s">
        <v>1456</v>
      </c>
      <c r="D298" s="45">
        <f>VLOOKUP($B298,'[3]18 CR Data'!$A$6:$V$340,6,FALSE)</f>
        <v>64</v>
      </c>
      <c r="E298" s="45" t="s">
        <v>297</v>
      </c>
      <c r="F298" s="18">
        <f>VLOOKUP($B298,'[3]18 CR Data'!$A$6:$W$340,4,FALSE)</f>
        <v>43465</v>
      </c>
      <c r="G298" s="8">
        <f>VLOOKUP($B298,'[3]18 CR Data'!$A$6:$V$340,7,FALSE)</f>
        <v>23360</v>
      </c>
      <c r="H298" s="8">
        <f>VLOOKUP($B298,'[3]18 CR Data'!$A$6:$V$340,5,FALSE)</f>
        <v>17853</v>
      </c>
      <c r="I298" s="8">
        <f>VLOOKUP($B298,'[3]18 CR Data'!$A$6:$V$340,8,FALSE)</f>
        <v>10812</v>
      </c>
      <c r="J298" s="25">
        <v>1247</v>
      </c>
      <c r="K298" s="9">
        <f t="shared" si="8"/>
        <v>0.76425513698630132</v>
      </c>
      <c r="L298" s="10">
        <f t="shared" si="9"/>
        <v>0.61</v>
      </c>
    </row>
    <row r="299" spans="1:12" x14ac:dyDescent="0.25">
      <c r="A299" s="23" t="s">
        <v>1101</v>
      </c>
      <c r="B299" s="17" t="s">
        <v>157</v>
      </c>
      <c r="C299" s="17" t="s">
        <v>1456</v>
      </c>
      <c r="D299" s="45">
        <f>VLOOKUP($B299,'[3]18 CR Data'!$A$6:$V$340,6,FALSE)</f>
        <v>132</v>
      </c>
      <c r="E299" s="45" t="s">
        <v>158</v>
      </c>
      <c r="F299" s="18">
        <f>VLOOKUP($B299,'[3]18 CR Data'!$A$6:$W$340,4,FALSE)</f>
        <v>43465</v>
      </c>
      <c r="G299" s="8">
        <f>VLOOKUP($B299,'[3]18 CR Data'!$A$6:$V$340,7,FALSE)</f>
        <v>48180</v>
      </c>
      <c r="H299" s="8">
        <f>VLOOKUP($B299,'[3]18 CR Data'!$A$6:$V$340,5,FALSE)</f>
        <v>24996</v>
      </c>
      <c r="I299" s="8">
        <f>VLOOKUP($B299,'[3]18 CR Data'!$A$6:$V$340,8,FALSE)</f>
        <v>11599</v>
      </c>
      <c r="J299" s="25">
        <v>1409</v>
      </c>
      <c r="K299" s="9">
        <f t="shared" si="8"/>
        <v>0.51880448318804484</v>
      </c>
      <c r="L299" s="10">
        <f t="shared" si="9"/>
        <v>0.46</v>
      </c>
    </row>
    <row r="300" spans="1:12" x14ac:dyDescent="0.25">
      <c r="A300" s="23" t="s">
        <v>1057</v>
      </c>
      <c r="B300" s="17" t="s">
        <v>67</v>
      </c>
      <c r="C300" s="17" t="s">
        <v>1456</v>
      </c>
      <c r="D300" s="45">
        <f>VLOOKUP($B300,'[3]18 CR Data'!$A$6:$V$340,6,FALSE)</f>
        <v>170</v>
      </c>
      <c r="E300" s="45" t="s">
        <v>68</v>
      </c>
      <c r="F300" s="18">
        <f>VLOOKUP($B300,'[3]18 CR Data'!$A$6:$W$340,4,FALSE)</f>
        <v>43465</v>
      </c>
      <c r="G300" s="8">
        <f>VLOOKUP($B300,'[3]18 CR Data'!$A$6:$V$340,7,FALSE)</f>
        <v>62050</v>
      </c>
      <c r="H300" s="8">
        <f>VLOOKUP($B300,'[3]18 CR Data'!$A$6:$V$340,5,FALSE)</f>
        <v>59497</v>
      </c>
      <c r="I300" s="8">
        <f>VLOOKUP($B300,'[3]18 CR Data'!$A$6:$V$340,8,FALSE)</f>
        <v>35501</v>
      </c>
      <c r="J300" s="25">
        <v>3652</v>
      </c>
      <c r="K300" s="9">
        <f t="shared" si="8"/>
        <v>0.95885576148267526</v>
      </c>
      <c r="L300" s="10">
        <f t="shared" si="9"/>
        <v>0.6</v>
      </c>
    </row>
    <row r="301" spans="1:12" x14ac:dyDescent="0.25">
      <c r="A301" s="23" t="s">
        <v>1203</v>
      </c>
      <c r="B301" s="17" t="s">
        <v>376</v>
      </c>
      <c r="C301" s="17" t="s">
        <v>1456</v>
      </c>
      <c r="D301" s="45">
        <f>VLOOKUP($B301,'[3]18 CR Data'!$A$6:$V$340,6,FALSE)</f>
        <v>74</v>
      </c>
      <c r="E301" s="45" t="s">
        <v>377</v>
      </c>
      <c r="F301" s="18">
        <f>VLOOKUP($B301,'[3]18 CR Data'!$A$6:$W$340,4,FALSE)</f>
        <v>43465</v>
      </c>
      <c r="G301" s="8">
        <f>VLOOKUP($B301,'[3]18 CR Data'!$A$6:$V$340,7,FALSE)</f>
        <v>27010</v>
      </c>
      <c r="H301" s="8">
        <f>VLOOKUP($B301,'[3]18 CR Data'!$A$6:$V$340,5,FALSE)</f>
        <v>25913</v>
      </c>
      <c r="I301" s="8">
        <f>VLOOKUP($B301,'[3]18 CR Data'!$A$6:$V$340,8,FALSE)</f>
        <v>16002</v>
      </c>
      <c r="J301" s="25">
        <v>770</v>
      </c>
      <c r="K301" s="9">
        <f t="shared" si="8"/>
        <v>0.95938541281007039</v>
      </c>
      <c r="L301" s="10">
        <f t="shared" si="9"/>
        <v>0.62</v>
      </c>
    </row>
    <row r="302" spans="1:12" x14ac:dyDescent="0.25">
      <c r="A302" s="23" t="s">
        <v>1262</v>
      </c>
      <c r="B302" s="17" t="s">
        <v>494</v>
      </c>
      <c r="C302" s="17" t="s">
        <v>1456</v>
      </c>
      <c r="D302" s="45">
        <f>VLOOKUP($B302,'[3]18 CR Data'!$A$6:$V$340,6,FALSE)</f>
        <v>76</v>
      </c>
      <c r="E302" s="45" t="s">
        <v>495</v>
      </c>
      <c r="F302" s="18">
        <f>VLOOKUP($B302,'[3]18 CR Data'!$A$6:$W$340,4,FALSE)</f>
        <v>43465</v>
      </c>
      <c r="G302" s="8">
        <f>VLOOKUP($B302,'[3]18 CR Data'!$A$6:$V$340,7,FALSE)</f>
        <v>27740</v>
      </c>
      <c r="H302" s="8">
        <f>VLOOKUP($B302,'[3]18 CR Data'!$A$6:$V$340,5,FALSE)</f>
        <v>20176</v>
      </c>
      <c r="I302" s="8">
        <f>VLOOKUP($B302,'[3]18 CR Data'!$A$6:$V$340,8,FALSE)</f>
        <v>7959</v>
      </c>
      <c r="J302" s="25">
        <v>4246</v>
      </c>
      <c r="K302" s="9">
        <f t="shared" si="8"/>
        <v>0.72732516222062005</v>
      </c>
      <c r="L302" s="10">
        <f t="shared" si="9"/>
        <v>0.39</v>
      </c>
    </row>
    <row r="303" spans="1:12" x14ac:dyDescent="0.25">
      <c r="A303" s="23" t="s">
        <v>1389</v>
      </c>
      <c r="B303" s="17" t="s">
        <v>639</v>
      </c>
      <c r="C303" s="17" t="s">
        <v>1456</v>
      </c>
      <c r="D303" s="45">
        <f>VLOOKUP($B303,'[3]18 CR Data'!$A$6:$V$340,6,FALSE)</f>
        <v>42</v>
      </c>
      <c r="E303" s="45" t="s">
        <v>640</v>
      </c>
      <c r="F303" s="18">
        <f>VLOOKUP($B303,'[3]18 CR Data'!$A$6:$W$340,4,FALSE)</f>
        <v>43100</v>
      </c>
      <c r="G303" s="8">
        <f>VLOOKUP($B303,'[3]18 CR Data'!$A$6:$V$340,7,FALSE)</f>
        <v>15330</v>
      </c>
      <c r="H303" s="8">
        <f>VLOOKUP($B303,'[3]18 CR Data'!$A$6:$V$340,5,FALSE)</f>
        <v>12750</v>
      </c>
      <c r="I303" s="8">
        <f>VLOOKUP($B303,'[3]18 CR Data'!$A$6:$V$340,8,FALSE)</f>
        <v>8417</v>
      </c>
      <c r="J303" s="25"/>
      <c r="K303" s="9">
        <f t="shared" si="8"/>
        <v>0.83170254403131116</v>
      </c>
      <c r="L303" s="10">
        <f t="shared" si="9"/>
        <v>0.66</v>
      </c>
    </row>
    <row r="304" spans="1:12" x14ac:dyDescent="0.25">
      <c r="A304" s="24" t="s">
        <v>1471</v>
      </c>
      <c r="B304" s="17" t="s">
        <v>707</v>
      </c>
      <c r="C304" s="17" t="s">
        <v>1456</v>
      </c>
      <c r="D304" s="45">
        <f>VLOOKUP($B304,'[3]18 CR Data'!$A$6:$V$340,6,FALSE)</f>
        <v>45</v>
      </c>
      <c r="E304" s="45" t="s">
        <v>661</v>
      </c>
      <c r="F304" s="18">
        <f>VLOOKUP($B304,'[3]18 CR Data'!$A$6:$W$340,4,FALSE)</f>
        <v>43465</v>
      </c>
      <c r="G304" s="8">
        <f>VLOOKUP($B304,'[3]18 CR Data'!$A$6:$V$340,7,FALSE)</f>
        <v>16425</v>
      </c>
      <c r="H304" s="8">
        <f>VLOOKUP($B304,'[3]18 CR Data'!$A$6:$V$340,5,FALSE)</f>
        <v>11647</v>
      </c>
      <c r="I304" s="8">
        <f>VLOOKUP($B304,'[3]18 CR Data'!$A$6:$V$340,8,FALSE)</f>
        <v>9525</v>
      </c>
      <c r="J304" s="25">
        <v>1020</v>
      </c>
      <c r="K304" s="9">
        <f t="shared" si="8"/>
        <v>0.70910197869101976</v>
      </c>
      <c r="L304" s="10">
        <f t="shared" si="9"/>
        <v>0.82</v>
      </c>
    </row>
    <row r="305" spans="1:12" x14ac:dyDescent="0.25">
      <c r="A305" s="23" t="s">
        <v>1278</v>
      </c>
      <c r="B305" s="17" t="s">
        <v>526</v>
      </c>
      <c r="C305" s="17" t="s">
        <v>1456</v>
      </c>
      <c r="D305" s="45">
        <f>VLOOKUP($B305,'[3]18 CR Data'!$A$6:$V$340,6,FALSE)</f>
        <v>24</v>
      </c>
      <c r="E305" s="45" t="s">
        <v>527</v>
      </c>
      <c r="F305" s="18">
        <f>VLOOKUP($B305,'[3]18 CR Data'!$A$6:$W$340,4,FALSE)</f>
        <v>43465</v>
      </c>
      <c r="G305" s="8">
        <f>VLOOKUP($B305,'[3]18 CR Data'!$A$6:$V$340,7,FALSE)</f>
        <v>8760</v>
      </c>
      <c r="H305" s="8">
        <f>VLOOKUP($B305,'[3]18 CR Data'!$A$6:$V$340,5,FALSE)</f>
        <v>7622</v>
      </c>
      <c r="I305" s="8">
        <f>VLOOKUP($B305,'[3]18 CR Data'!$A$6:$V$340,8,FALSE)</f>
        <v>5087</v>
      </c>
      <c r="J305" s="25">
        <v>182</v>
      </c>
      <c r="K305" s="9">
        <f t="shared" si="8"/>
        <v>0.87009132420091329</v>
      </c>
      <c r="L305" s="10">
        <f t="shared" si="9"/>
        <v>0.67</v>
      </c>
    </row>
    <row r="306" spans="1:12" x14ac:dyDescent="0.25">
      <c r="A306" s="23" t="s">
        <v>1211</v>
      </c>
      <c r="B306" s="17" t="s">
        <v>392</v>
      </c>
      <c r="C306" s="17" t="s">
        <v>1456</v>
      </c>
      <c r="D306" s="45">
        <f>VLOOKUP($B306,'[3]18 CR Data'!$A$6:$V$340,6,FALSE)</f>
        <v>60</v>
      </c>
      <c r="E306" s="45" t="s">
        <v>393</v>
      </c>
      <c r="F306" s="18">
        <f>VLOOKUP($B306,'[3]18 CR Data'!$A$6:$W$340,4,FALSE)</f>
        <v>43465</v>
      </c>
      <c r="G306" s="8">
        <f>VLOOKUP($B306,'[3]18 CR Data'!$A$6:$V$340,7,FALSE)</f>
        <v>21900</v>
      </c>
      <c r="H306" s="8">
        <f>VLOOKUP($B306,'[3]18 CR Data'!$A$6:$V$340,5,FALSE)</f>
        <v>13319</v>
      </c>
      <c r="I306" s="8">
        <f>VLOOKUP($B306,'[3]18 CR Data'!$A$6:$V$340,8,FALSE)</f>
        <v>7150</v>
      </c>
      <c r="J306" s="25">
        <v>1978</v>
      </c>
      <c r="K306" s="9">
        <f t="shared" si="8"/>
        <v>0.60817351598173519</v>
      </c>
      <c r="L306" s="10">
        <f t="shared" si="9"/>
        <v>0.54</v>
      </c>
    </row>
    <row r="307" spans="1:12" x14ac:dyDescent="0.25">
      <c r="A307" s="24" t="s">
        <v>1472</v>
      </c>
      <c r="B307" s="17" t="s">
        <v>695</v>
      </c>
      <c r="C307" s="17" t="s">
        <v>1456</v>
      </c>
      <c r="D307" s="45">
        <f>VLOOKUP($B307,'[3]18 CR Data'!$A$6:$V$340,6,FALSE)</f>
        <v>45</v>
      </c>
      <c r="E307" s="45" t="s">
        <v>649</v>
      </c>
      <c r="F307" s="18">
        <f>VLOOKUP($B307,'[3]18 CR Data'!$A$6:$W$340,4,FALSE)</f>
        <v>43465</v>
      </c>
      <c r="G307" s="8">
        <f>VLOOKUP($B307,'[3]18 CR Data'!$A$6:$V$340,7,FALSE)</f>
        <v>19155</v>
      </c>
      <c r="H307" s="8">
        <f>VLOOKUP($B307,'[3]18 CR Data'!$A$6:$V$340,5,FALSE)</f>
        <v>14928</v>
      </c>
      <c r="I307" s="8">
        <f>VLOOKUP($B307,'[3]18 CR Data'!$A$6:$V$340,8,FALSE)</f>
        <v>12711</v>
      </c>
      <c r="J307" s="25">
        <v>382</v>
      </c>
      <c r="K307" s="9">
        <f t="shared" si="8"/>
        <v>0.7793265465935787</v>
      </c>
      <c r="L307" s="10">
        <f t="shared" si="9"/>
        <v>0.85</v>
      </c>
    </row>
    <row r="308" spans="1:12" x14ac:dyDescent="0.25">
      <c r="A308" s="23" t="s">
        <v>1219</v>
      </c>
      <c r="B308" s="17" t="s">
        <v>410</v>
      </c>
      <c r="C308" s="17" t="s">
        <v>1456</v>
      </c>
      <c r="D308" s="45">
        <f>VLOOKUP($B308,'[3]18 CR Data'!$A$6:$V$340,6,FALSE)</f>
        <v>60</v>
      </c>
      <c r="E308" s="45" t="s">
        <v>411</v>
      </c>
      <c r="F308" s="18">
        <f>VLOOKUP($B308,'[3]18 CR Data'!$A$6:$W$340,4,FALSE)</f>
        <v>43465</v>
      </c>
      <c r="G308" s="8">
        <f>VLOOKUP($B308,'[3]18 CR Data'!$A$6:$V$340,7,FALSE)</f>
        <v>21900</v>
      </c>
      <c r="H308" s="8">
        <f>VLOOKUP($B308,'[3]18 CR Data'!$A$6:$V$340,5,FALSE)</f>
        <v>20957</v>
      </c>
      <c r="I308" s="8">
        <f>VLOOKUP($B308,'[3]18 CR Data'!$A$6:$V$340,8,FALSE)</f>
        <v>10485</v>
      </c>
      <c r="J308" s="25">
        <v>1279</v>
      </c>
      <c r="K308" s="9">
        <f t="shared" si="8"/>
        <v>0.95694063926940642</v>
      </c>
      <c r="L308" s="10">
        <f t="shared" si="9"/>
        <v>0.5</v>
      </c>
    </row>
    <row r="309" spans="1:12" x14ac:dyDescent="0.25">
      <c r="A309" s="23" t="s">
        <v>1247</v>
      </c>
      <c r="B309" s="17" t="s">
        <v>464</v>
      </c>
      <c r="C309" s="17" t="s">
        <v>1456</v>
      </c>
      <c r="D309" s="45">
        <f>VLOOKUP($B309,'[3]18 CR Data'!$A$6:$V$340,6,FALSE)</f>
        <v>110</v>
      </c>
      <c r="E309" s="45" t="s">
        <v>465</v>
      </c>
      <c r="F309" s="18">
        <f>VLOOKUP($B309,'[3]18 CR Data'!$A$6:$W$340,4,FALSE)</f>
        <v>43465</v>
      </c>
      <c r="G309" s="8">
        <f>VLOOKUP($B309,'[3]18 CR Data'!$A$6:$V$340,7,FALSE)</f>
        <v>40150</v>
      </c>
      <c r="H309" s="8">
        <f>VLOOKUP($B309,'[3]18 CR Data'!$A$6:$V$340,5,FALSE)</f>
        <v>30731</v>
      </c>
      <c r="I309" s="8">
        <f>VLOOKUP($B309,'[3]18 CR Data'!$A$6:$V$340,8,FALSE)</f>
        <v>12521</v>
      </c>
      <c r="J309" s="25">
        <v>4389</v>
      </c>
      <c r="K309" s="9">
        <f t="shared" si="8"/>
        <v>0.76540473225404737</v>
      </c>
      <c r="L309" s="10">
        <f t="shared" si="9"/>
        <v>0.41</v>
      </c>
    </row>
    <row r="310" spans="1:12" x14ac:dyDescent="0.25">
      <c r="A310" s="23" t="s">
        <v>1284</v>
      </c>
      <c r="B310" s="17" t="s">
        <v>538</v>
      </c>
      <c r="C310" s="17" t="s">
        <v>1456</v>
      </c>
      <c r="D310" s="45">
        <f>VLOOKUP($B310,'[3]18 CR Data'!$A$6:$V$340,6,FALSE)</f>
        <v>34</v>
      </c>
      <c r="E310" s="45" t="s">
        <v>539</v>
      </c>
      <c r="F310" s="18">
        <f>VLOOKUP($B310,'[3]18 CR Data'!$A$6:$W$340,4,FALSE)</f>
        <v>43465</v>
      </c>
      <c r="G310" s="8">
        <f>VLOOKUP($B310,'[3]18 CR Data'!$A$6:$V$340,7,FALSE)</f>
        <v>12410</v>
      </c>
      <c r="H310" s="8">
        <f>VLOOKUP($B310,'[3]18 CR Data'!$A$6:$V$340,5,FALSE)</f>
        <v>10570</v>
      </c>
      <c r="I310" s="8">
        <f>VLOOKUP($B310,'[3]18 CR Data'!$A$6:$V$340,8,FALSE)</f>
        <v>4122</v>
      </c>
      <c r="J310" s="25">
        <v>1475</v>
      </c>
      <c r="K310" s="9">
        <f t="shared" si="8"/>
        <v>0.85173247381144235</v>
      </c>
      <c r="L310" s="10">
        <f t="shared" si="9"/>
        <v>0.39</v>
      </c>
    </row>
    <row r="311" spans="1:12" x14ac:dyDescent="0.25">
      <c r="A311" s="23" t="s">
        <v>1275</v>
      </c>
      <c r="B311" s="17" t="s">
        <v>520</v>
      </c>
      <c r="C311" s="17" t="s">
        <v>1456</v>
      </c>
      <c r="D311" s="45">
        <f>VLOOKUP($B311,'[3]18 CR Data'!$A$6:$V$340,6,FALSE)</f>
        <v>60</v>
      </c>
      <c r="E311" s="45" t="s">
        <v>521</v>
      </c>
      <c r="F311" s="18">
        <f>VLOOKUP($B311,'[3]18 CR Data'!$A$6:$W$340,4,FALSE)</f>
        <v>43465</v>
      </c>
      <c r="G311" s="8">
        <f>VLOOKUP($B311,'[3]18 CR Data'!$A$6:$V$340,7,FALSE)</f>
        <v>21900</v>
      </c>
      <c r="H311" s="8">
        <f>VLOOKUP($B311,'[3]18 CR Data'!$A$6:$V$340,5,FALSE)</f>
        <v>18239</v>
      </c>
      <c r="I311" s="8">
        <f>VLOOKUP($B311,'[3]18 CR Data'!$A$6:$V$340,8,FALSE)</f>
        <v>12362</v>
      </c>
      <c r="J311" s="25">
        <v>100</v>
      </c>
      <c r="K311" s="9">
        <f t="shared" si="8"/>
        <v>0.8328310502283105</v>
      </c>
      <c r="L311" s="10">
        <f t="shared" si="9"/>
        <v>0.68</v>
      </c>
    </row>
    <row r="312" spans="1:12" x14ac:dyDescent="0.25">
      <c r="A312" s="23" t="s">
        <v>1061</v>
      </c>
      <c r="B312" s="17" t="s">
        <v>75</v>
      </c>
      <c r="C312" s="17" t="s">
        <v>1456</v>
      </c>
      <c r="D312" s="45">
        <f>VLOOKUP($B312,'[3]18 CR Data'!$A$6:$V$340,6,FALSE)</f>
        <v>90</v>
      </c>
      <c r="E312" s="45" t="s">
        <v>76</v>
      </c>
      <c r="F312" s="18">
        <f>VLOOKUP($B312,'[3]18 CR Data'!$A$6:$W$340,4,FALSE)</f>
        <v>43100</v>
      </c>
      <c r="G312" s="8">
        <f>VLOOKUP($B312,'[3]18 CR Data'!$A$6:$V$340,7,FALSE)</f>
        <v>32850</v>
      </c>
      <c r="H312" s="8">
        <f>VLOOKUP($B312,'[3]18 CR Data'!$A$6:$V$340,5,FALSE)</f>
        <v>17740</v>
      </c>
      <c r="I312" s="8">
        <f>VLOOKUP($B312,'[3]18 CR Data'!$A$6:$V$340,8,FALSE)</f>
        <v>12003</v>
      </c>
      <c r="J312" s="25"/>
      <c r="K312" s="9">
        <f t="shared" si="8"/>
        <v>0.54003044140030443</v>
      </c>
      <c r="L312" s="10">
        <f t="shared" si="9"/>
        <v>0.68</v>
      </c>
    </row>
    <row r="313" spans="1:12" x14ac:dyDescent="0.25">
      <c r="A313" s="23" t="s">
        <v>1153</v>
      </c>
      <c r="B313" s="17" t="s">
        <v>274</v>
      </c>
      <c r="C313" s="17" t="s">
        <v>1456</v>
      </c>
      <c r="D313" s="45">
        <f>VLOOKUP($B313,'[3]18 CR Data'!$A$6:$V$340,6,FALSE)</f>
        <v>43</v>
      </c>
      <c r="E313" s="45" t="s">
        <v>275</v>
      </c>
      <c r="F313" s="18">
        <f>VLOOKUP($B313,'[3]18 CR Data'!$A$6:$W$340,4,FALSE)</f>
        <v>43465</v>
      </c>
      <c r="G313" s="8">
        <f>VLOOKUP($B313,'[3]18 CR Data'!$A$6:$V$340,7,FALSE)</f>
        <v>16962</v>
      </c>
      <c r="H313" s="8">
        <f>VLOOKUP($B313,'[3]18 CR Data'!$A$6:$V$340,5,FALSE)</f>
        <v>12592</v>
      </c>
      <c r="I313" s="8">
        <f>VLOOKUP($B313,'[3]18 CR Data'!$A$6:$V$340,8,FALSE)</f>
        <v>5814</v>
      </c>
      <c r="J313" s="25">
        <v>858</v>
      </c>
      <c r="K313" s="9">
        <f t="shared" si="8"/>
        <v>0.74236528711236882</v>
      </c>
      <c r="L313" s="10">
        <f t="shared" si="9"/>
        <v>0.46</v>
      </c>
    </row>
    <row r="314" spans="1:12" x14ac:dyDescent="0.25">
      <c r="A314" s="23" t="s">
        <v>1052</v>
      </c>
      <c r="B314" s="17" t="s">
        <v>57</v>
      </c>
      <c r="C314" s="17" t="s">
        <v>1456</v>
      </c>
      <c r="D314" s="45">
        <f>VLOOKUP($B314,'[3]18 CR Data'!$A$6:$V$340,6,FALSE)</f>
        <v>65</v>
      </c>
      <c r="E314" s="45" t="s">
        <v>58</v>
      </c>
      <c r="F314" s="18">
        <f>VLOOKUP($B314,'[3]18 CR Data'!$A$6:$W$340,4,FALSE)</f>
        <v>43465</v>
      </c>
      <c r="G314" s="8">
        <f>VLOOKUP($B314,'[3]18 CR Data'!$A$6:$V$340,7,FALSE)</f>
        <v>23725</v>
      </c>
      <c r="H314" s="8">
        <f>VLOOKUP($B314,'[3]18 CR Data'!$A$6:$V$340,5,FALSE)</f>
        <v>18626</v>
      </c>
      <c r="I314" s="8">
        <f>VLOOKUP($B314,'[3]18 CR Data'!$A$6:$V$340,8,FALSE)</f>
        <v>10632</v>
      </c>
      <c r="J314" s="25">
        <v>1047</v>
      </c>
      <c r="K314" s="9">
        <f t="shared" si="8"/>
        <v>0.7850790305584826</v>
      </c>
      <c r="L314" s="10">
        <f t="shared" si="9"/>
        <v>0.56999999999999995</v>
      </c>
    </row>
    <row r="315" spans="1:12" x14ac:dyDescent="0.25">
      <c r="A315" s="23" t="s">
        <v>1232</v>
      </c>
      <c r="B315" s="17" t="s">
        <v>434</v>
      </c>
      <c r="C315" s="17" t="s">
        <v>1456</v>
      </c>
      <c r="D315" s="45">
        <f>VLOOKUP($B315,'[3]18 CR Data'!$A$6:$V$340,6,FALSE)</f>
        <v>45</v>
      </c>
      <c r="E315" s="45" t="s">
        <v>435</v>
      </c>
      <c r="F315" s="18">
        <f>VLOOKUP($B315,'[3]18 CR Data'!$A$6:$W$340,4,FALSE)</f>
        <v>43465</v>
      </c>
      <c r="G315" s="8">
        <f>VLOOKUP($B315,'[3]18 CR Data'!$A$6:$V$340,7,FALSE)</f>
        <v>16425</v>
      </c>
      <c r="H315" s="8">
        <f>VLOOKUP($B315,'[3]18 CR Data'!$A$6:$V$340,5,FALSE)</f>
        <v>14154</v>
      </c>
      <c r="I315" s="8">
        <f>VLOOKUP($B315,'[3]18 CR Data'!$A$6:$V$340,8,FALSE)</f>
        <v>10639</v>
      </c>
      <c r="J315" s="25">
        <v>1126</v>
      </c>
      <c r="K315" s="9">
        <f t="shared" si="8"/>
        <v>0.8617351598173516</v>
      </c>
      <c r="L315" s="10">
        <f t="shared" si="9"/>
        <v>0.75</v>
      </c>
    </row>
    <row r="316" spans="1:12" x14ac:dyDescent="0.25">
      <c r="A316" s="23" t="s">
        <v>1268</v>
      </c>
      <c r="B316" s="17" t="s">
        <v>506</v>
      </c>
      <c r="C316" s="17" t="s">
        <v>1456</v>
      </c>
      <c r="D316" s="45">
        <f>VLOOKUP($B316,'[3]18 CR Data'!$A$6:$V$340,6,FALSE)</f>
        <v>55</v>
      </c>
      <c r="E316" s="45" t="s">
        <v>507</v>
      </c>
      <c r="F316" s="18">
        <f>VLOOKUP($B316,'[3]18 CR Data'!$A$6:$W$340,4,FALSE)</f>
        <v>43465</v>
      </c>
      <c r="G316" s="8">
        <f>VLOOKUP($B316,'[3]18 CR Data'!$A$6:$V$340,7,FALSE)</f>
        <v>20075</v>
      </c>
      <c r="H316" s="8">
        <f>VLOOKUP($B316,'[3]18 CR Data'!$A$6:$V$340,5,FALSE)</f>
        <v>18374</v>
      </c>
      <c r="I316" s="8">
        <f>VLOOKUP($B316,'[3]18 CR Data'!$A$6:$V$340,8,FALSE)</f>
        <v>8721</v>
      </c>
      <c r="J316" s="25">
        <v>3384</v>
      </c>
      <c r="K316" s="9">
        <f t="shared" si="8"/>
        <v>0.91526774595267746</v>
      </c>
      <c r="L316" s="10">
        <f t="shared" si="9"/>
        <v>0.47</v>
      </c>
    </row>
    <row r="317" spans="1:12" x14ac:dyDescent="0.25">
      <c r="A317" s="24" t="s">
        <v>1473</v>
      </c>
      <c r="B317" s="17" t="s">
        <v>693</v>
      </c>
      <c r="C317" s="17" t="s">
        <v>1456</v>
      </c>
      <c r="D317" s="45">
        <f>VLOOKUP($B317,'[3]18 CR Data'!$A$6:$V$340,6,FALSE)</f>
        <v>50</v>
      </c>
      <c r="E317" s="45" t="s">
        <v>645</v>
      </c>
      <c r="F317" s="18">
        <f>VLOOKUP($B317,'[3]18 CR Data'!$A$6:$W$340,4,FALSE)</f>
        <v>43465</v>
      </c>
      <c r="G317" s="8">
        <f>VLOOKUP($B317,'[3]18 CR Data'!$A$6:$V$340,7,FALSE)</f>
        <v>20707</v>
      </c>
      <c r="H317" s="8">
        <f>VLOOKUP($B317,'[3]18 CR Data'!$A$6:$V$340,5,FALSE)</f>
        <v>15744</v>
      </c>
      <c r="I317" s="8">
        <f>VLOOKUP($B317,'[3]18 CR Data'!$A$6:$V$340,8,FALSE)</f>
        <v>14803</v>
      </c>
      <c r="J317" s="25">
        <v>792</v>
      </c>
      <c r="K317" s="9">
        <f t="shared" si="8"/>
        <v>0.76032259622349929</v>
      </c>
      <c r="L317" s="10">
        <f t="shared" si="9"/>
        <v>0.94</v>
      </c>
    </row>
    <row r="318" spans="1:12" x14ac:dyDescent="0.25">
      <c r="A318" s="23" t="s">
        <v>1043</v>
      </c>
      <c r="B318" s="17" t="s">
        <v>36</v>
      </c>
      <c r="C318" s="17" t="s">
        <v>1456</v>
      </c>
      <c r="D318" s="45">
        <f>VLOOKUP($B318,'[3]18 CR Data'!$A$6:$V$340,6,FALSE)</f>
        <v>15</v>
      </c>
      <c r="E318" s="45" t="s">
        <v>37</v>
      </c>
      <c r="F318" s="18">
        <f>VLOOKUP($B318,'[3]18 CR Data'!$A$6:$W$340,4,FALSE)</f>
        <v>43465</v>
      </c>
      <c r="G318" s="8">
        <f>VLOOKUP($B318,'[3]18 CR Data'!$A$6:$V$340,7,FALSE)</f>
        <v>5475</v>
      </c>
      <c r="H318" s="8">
        <f>VLOOKUP($B318,'[3]18 CR Data'!$A$6:$V$340,5,FALSE)</f>
        <v>4177</v>
      </c>
      <c r="I318" s="8">
        <f>VLOOKUP($B318,'[3]18 CR Data'!$A$6:$V$340,8,FALSE)</f>
        <v>2757</v>
      </c>
      <c r="J318" s="25"/>
      <c r="K318" s="9">
        <f t="shared" si="8"/>
        <v>0.76292237442922373</v>
      </c>
      <c r="L318" s="10">
        <f t="shared" si="9"/>
        <v>0.66</v>
      </c>
    </row>
    <row r="319" spans="1:12" x14ac:dyDescent="0.25">
      <c r="A319" s="23" t="s">
        <v>1074</v>
      </c>
      <c r="B319" s="17" t="s">
        <v>101</v>
      </c>
      <c r="C319" s="17" t="s">
        <v>1456</v>
      </c>
      <c r="D319" s="45">
        <f>VLOOKUP($B319,'[3]18 CR Data'!$A$6:$V$340,6,FALSE)</f>
        <v>50</v>
      </c>
      <c r="E319" s="45" t="s">
        <v>102</v>
      </c>
      <c r="F319" s="18">
        <f>VLOOKUP($B319,'[3]18 CR Data'!$A$6:$W$340,4,FALSE)</f>
        <v>43465</v>
      </c>
      <c r="G319" s="8">
        <f>VLOOKUP($B319,'[3]18 CR Data'!$A$6:$V$340,7,FALSE)</f>
        <v>18250</v>
      </c>
      <c r="H319" s="8">
        <f>VLOOKUP($B319,'[3]18 CR Data'!$A$6:$V$340,5,FALSE)</f>
        <v>17312</v>
      </c>
      <c r="I319" s="8">
        <f>VLOOKUP($B319,'[3]18 CR Data'!$A$6:$V$340,8,FALSE)</f>
        <v>2950</v>
      </c>
      <c r="J319" s="25">
        <v>3576</v>
      </c>
      <c r="K319" s="9">
        <f t="shared" si="8"/>
        <v>0.94860273972602738</v>
      </c>
      <c r="L319" s="10">
        <f t="shared" si="9"/>
        <v>0.17</v>
      </c>
    </row>
    <row r="320" spans="1:12" x14ac:dyDescent="0.25">
      <c r="A320" s="24" t="s">
        <v>1389</v>
      </c>
      <c r="B320" s="17" t="s">
        <v>705</v>
      </c>
      <c r="C320" s="17" t="s">
        <v>1456</v>
      </c>
      <c r="D320" s="45">
        <f>VLOOKUP($B320,'[3]18 CR Data'!$A$6:$V$340,6,FALSE)</f>
        <v>40</v>
      </c>
      <c r="E320" s="45" t="s">
        <v>660</v>
      </c>
      <c r="F320" s="18">
        <f>VLOOKUP($B320,'[3]18 CR Data'!$A$6:$W$340,4,FALSE)</f>
        <v>43465</v>
      </c>
      <c r="G320" s="8">
        <f>VLOOKUP($B320,'[3]18 CR Data'!$A$6:$V$340,7,FALSE)</f>
        <v>16238</v>
      </c>
      <c r="H320" s="8">
        <f>VLOOKUP($B320,'[3]18 CR Data'!$A$6:$V$340,5,FALSE)</f>
        <v>11547</v>
      </c>
      <c r="I320" s="8">
        <f>VLOOKUP($B320,'[3]18 CR Data'!$A$6:$V$340,8,FALSE)</f>
        <v>7218</v>
      </c>
      <c r="J320" s="25">
        <v>1410</v>
      </c>
      <c r="K320" s="9">
        <f t="shared" si="8"/>
        <v>0.7111097425791354</v>
      </c>
      <c r="L320" s="10">
        <f t="shared" si="9"/>
        <v>0.63</v>
      </c>
    </row>
    <row r="321" spans="1:12" x14ac:dyDescent="0.25">
      <c r="A321" s="23" t="s">
        <v>1107</v>
      </c>
      <c r="B321" s="17" t="s">
        <v>173</v>
      </c>
      <c r="C321" s="17" t="s">
        <v>1456</v>
      </c>
      <c r="D321" s="45">
        <f>VLOOKUP($B321,'[3]18 CR Data'!$A$6:$V$340,6,FALSE)</f>
        <v>147</v>
      </c>
      <c r="E321" s="45" t="s">
        <v>174</v>
      </c>
      <c r="F321" s="18">
        <f>VLOOKUP($B321,'[3]18 CR Data'!$A$6:$W$340,4,FALSE)</f>
        <v>43465</v>
      </c>
      <c r="G321" s="8">
        <f>VLOOKUP($B321,'[3]18 CR Data'!$A$6:$V$340,7,FALSE)</f>
        <v>53655</v>
      </c>
      <c r="H321" s="8">
        <f>VLOOKUP($B321,'[3]18 CR Data'!$A$6:$V$340,5,FALSE)</f>
        <v>43067</v>
      </c>
      <c r="I321" s="8">
        <f>VLOOKUP($B321,'[3]18 CR Data'!$A$6:$V$340,8,FALSE)</f>
        <v>28856</v>
      </c>
      <c r="J321" s="25">
        <v>4819</v>
      </c>
      <c r="K321" s="9">
        <f t="shared" si="8"/>
        <v>0.80266517565930484</v>
      </c>
      <c r="L321" s="10">
        <f t="shared" si="9"/>
        <v>0.67</v>
      </c>
    </row>
    <row r="322" spans="1:12" x14ac:dyDescent="0.25">
      <c r="A322" s="23" t="s">
        <v>1202</v>
      </c>
      <c r="B322" s="17" t="s">
        <v>374</v>
      </c>
      <c r="C322" s="17" t="s">
        <v>1456</v>
      </c>
      <c r="D322" s="45">
        <f>VLOOKUP($B322,'[3]18 CR Data'!$A$6:$V$340,6,FALSE)</f>
        <v>46</v>
      </c>
      <c r="E322" s="45" t="s">
        <v>375</v>
      </c>
      <c r="F322" s="18">
        <f>VLOOKUP($B322,'[3]18 CR Data'!$A$6:$W$340,4,FALSE)</f>
        <v>43465</v>
      </c>
      <c r="G322" s="8">
        <f>VLOOKUP($B322,'[3]18 CR Data'!$A$6:$V$340,7,FALSE)</f>
        <v>16790</v>
      </c>
      <c r="H322" s="8">
        <f>VLOOKUP($B322,'[3]18 CR Data'!$A$6:$V$340,5,FALSE)</f>
        <v>15528</v>
      </c>
      <c r="I322" s="8">
        <f>VLOOKUP($B322,'[3]18 CR Data'!$A$6:$V$340,8,FALSE)</f>
        <v>7331</v>
      </c>
      <c r="J322" s="25">
        <v>2848</v>
      </c>
      <c r="K322" s="9">
        <f t="shared" si="8"/>
        <v>0.92483621203097077</v>
      </c>
      <c r="L322" s="10">
        <f t="shared" si="9"/>
        <v>0.47</v>
      </c>
    </row>
    <row r="323" spans="1:12" x14ac:dyDescent="0.25">
      <c r="A323" s="23" t="s">
        <v>1260</v>
      </c>
      <c r="B323" s="17" t="s">
        <v>490</v>
      </c>
      <c r="C323" s="17" t="s">
        <v>1456</v>
      </c>
      <c r="D323" s="45">
        <f>VLOOKUP($B323,'[3]18 CR Data'!$A$6:$V$340,6,FALSE)</f>
        <v>41</v>
      </c>
      <c r="E323" s="45" t="s">
        <v>491</v>
      </c>
      <c r="F323" s="18">
        <f>VLOOKUP($B323,'[3]18 CR Data'!$A$6:$W$340,4,FALSE)</f>
        <v>43465</v>
      </c>
      <c r="G323" s="8">
        <f>VLOOKUP($B323,'[3]18 CR Data'!$A$6:$V$340,7,FALSE)</f>
        <v>14965</v>
      </c>
      <c r="H323" s="8">
        <f>VLOOKUP($B323,'[3]18 CR Data'!$A$6:$V$340,5,FALSE)</f>
        <v>12851</v>
      </c>
      <c r="I323" s="8">
        <f>VLOOKUP($B323,'[3]18 CR Data'!$A$6:$V$340,8,FALSE)</f>
        <v>4897</v>
      </c>
      <c r="J323" s="25">
        <v>1742</v>
      </c>
      <c r="K323" s="9">
        <f t="shared" si="8"/>
        <v>0.85873705312395587</v>
      </c>
      <c r="L323" s="10">
        <f t="shared" si="9"/>
        <v>0.38</v>
      </c>
    </row>
    <row r="324" spans="1:12" x14ac:dyDescent="0.25">
      <c r="A324" s="23" t="s">
        <v>1137</v>
      </c>
      <c r="B324" s="17" t="s">
        <v>236</v>
      </c>
      <c r="C324" s="17" t="s">
        <v>1456</v>
      </c>
      <c r="D324" s="45">
        <f>VLOOKUP($B324,'[3]18 CR Data'!$A$6:$V$340,6,FALSE)</f>
        <v>45</v>
      </c>
      <c r="E324" s="45" t="s">
        <v>237</v>
      </c>
      <c r="F324" s="18">
        <f>VLOOKUP($B324,'[3]18 CR Data'!$A$6:$W$340,4,FALSE)</f>
        <v>43465</v>
      </c>
      <c r="G324" s="8">
        <f>VLOOKUP($B324,'[3]18 CR Data'!$A$6:$V$340,7,FALSE)</f>
        <v>16425</v>
      </c>
      <c r="H324" s="8">
        <f>VLOOKUP($B324,'[3]18 CR Data'!$A$6:$V$340,5,FALSE)</f>
        <v>13245</v>
      </c>
      <c r="I324" s="8">
        <f>VLOOKUP($B324,'[3]18 CR Data'!$A$6:$V$340,8,FALSE)</f>
        <v>6139</v>
      </c>
      <c r="J324" s="25">
        <v>2926</v>
      </c>
      <c r="K324" s="9">
        <f t="shared" si="8"/>
        <v>0.806392694063927</v>
      </c>
      <c r="L324" s="10">
        <f t="shared" si="9"/>
        <v>0.46</v>
      </c>
    </row>
    <row r="325" spans="1:12" x14ac:dyDescent="0.25">
      <c r="A325" s="24" t="s">
        <v>1474</v>
      </c>
      <c r="B325" s="17" t="s">
        <v>694</v>
      </c>
      <c r="C325" s="17" t="s">
        <v>1456</v>
      </c>
      <c r="D325" s="45">
        <f>VLOOKUP($B325,'[3]18 CR Data'!$A$6:$V$340,6,FALSE)</f>
        <v>56</v>
      </c>
      <c r="E325" s="45" t="s">
        <v>646</v>
      </c>
      <c r="F325" s="18">
        <f>VLOOKUP($B325,'[3]18 CR Data'!$A$6:$W$340,4,FALSE)</f>
        <v>43465</v>
      </c>
      <c r="G325" s="8">
        <f>VLOOKUP($B325,'[3]18 CR Data'!$A$6:$V$340,7,FALSE)</f>
        <v>20440</v>
      </c>
      <c r="H325" s="8">
        <f>VLOOKUP($B325,'[3]18 CR Data'!$A$6:$V$340,5,FALSE)</f>
        <v>17097</v>
      </c>
      <c r="I325" s="8">
        <f>VLOOKUP($B325,'[3]18 CR Data'!$A$6:$V$340,8,FALSE)</f>
        <v>10059</v>
      </c>
      <c r="J325" s="25">
        <v>1885</v>
      </c>
      <c r="K325" s="9">
        <f t="shared" si="8"/>
        <v>0.8364481409001957</v>
      </c>
      <c r="L325" s="10">
        <f t="shared" si="9"/>
        <v>0.59</v>
      </c>
    </row>
    <row r="326" spans="1:12" x14ac:dyDescent="0.25">
      <c r="A326" s="24" t="s">
        <v>1475</v>
      </c>
      <c r="B326" s="17" t="s">
        <v>681</v>
      </c>
      <c r="C326" s="17" t="s">
        <v>1456</v>
      </c>
      <c r="D326" s="45">
        <f>VLOOKUP($B326,'[3]18 CR Data'!$A$6:$V$340,6,FALSE)</f>
        <v>93</v>
      </c>
      <c r="E326" s="45" t="s">
        <v>628</v>
      </c>
      <c r="F326" s="18">
        <f>VLOOKUP($B326,'[3]18 CR Data'!$A$6:$W$340,4,FALSE)</f>
        <v>43465</v>
      </c>
      <c r="G326" s="8">
        <f>VLOOKUP($B326,'[3]18 CR Data'!$A$6:$V$340,7,FALSE)</f>
        <v>33945</v>
      </c>
      <c r="H326" s="8">
        <f>VLOOKUP($B326,'[3]18 CR Data'!$A$6:$V$340,5,FALSE)</f>
        <v>21629</v>
      </c>
      <c r="I326" s="8">
        <f>VLOOKUP($B326,'[3]18 CR Data'!$A$6:$V$340,8,FALSE)</f>
        <v>18055</v>
      </c>
      <c r="J326" s="25">
        <v>1216</v>
      </c>
      <c r="K326" s="9">
        <f t="shared" si="8"/>
        <v>0.63717778759758437</v>
      </c>
      <c r="L326" s="10">
        <f t="shared" si="9"/>
        <v>0.83</v>
      </c>
    </row>
    <row r="327" spans="1:12" x14ac:dyDescent="0.25">
      <c r="A327" s="23" t="s">
        <v>1216</v>
      </c>
      <c r="B327" s="17" t="s">
        <v>404</v>
      </c>
      <c r="C327" s="17" t="s">
        <v>1456</v>
      </c>
      <c r="D327" s="45">
        <f>VLOOKUP($B327,'[3]18 CR Data'!$A$6:$V$340,6,FALSE)</f>
        <v>40</v>
      </c>
      <c r="E327" s="45" t="s">
        <v>405</v>
      </c>
      <c r="F327" s="18">
        <f>VLOOKUP($B327,'[3]18 CR Data'!$A$6:$W$340,4,FALSE)</f>
        <v>43465</v>
      </c>
      <c r="G327" s="8">
        <f>VLOOKUP($B327,'[3]18 CR Data'!$A$6:$V$340,7,FALSE)</f>
        <v>14600</v>
      </c>
      <c r="H327" s="8">
        <f>VLOOKUP($B327,'[3]18 CR Data'!$A$6:$V$340,5,FALSE)</f>
        <v>12709</v>
      </c>
      <c r="I327" s="8">
        <f>VLOOKUP($B327,'[3]18 CR Data'!$A$6:$V$340,8,FALSE)</f>
        <v>8546</v>
      </c>
      <c r="J327" s="25">
        <v>1424</v>
      </c>
      <c r="K327" s="9">
        <f t="shared" si="8"/>
        <v>0.87047945205479449</v>
      </c>
      <c r="L327" s="10">
        <f t="shared" si="9"/>
        <v>0.67</v>
      </c>
    </row>
    <row r="329" spans="1:12" x14ac:dyDescent="0.25">
      <c r="I329" s="19"/>
      <c r="J329" s="19"/>
    </row>
    <row r="331" spans="1:12" x14ac:dyDescent="0.25">
      <c r="F331" s="12"/>
    </row>
    <row r="339" spans="2:12" x14ac:dyDescent="0.25">
      <c r="B339" s="17"/>
      <c r="C339" s="17"/>
      <c r="F339" s="18"/>
      <c r="G339" s="8"/>
      <c r="H339" s="8"/>
      <c r="I339" s="8"/>
      <c r="J339" s="8"/>
      <c r="K339" s="9"/>
      <c r="L339" s="10"/>
    </row>
    <row r="340" spans="2:12" x14ac:dyDescent="0.25">
      <c r="B340" s="17"/>
      <c r="C340" s="17"/>
      <c r="F340" s="18"/>
      <c r="G340" s="8"/>
      <c r="H340" s="8"/>
      <c r="I340" s="8"/>
      <c r="J340" s="8"/>
      <c r="K340" s="9"/>
      <c r="L340" s="10"/>
    </row>
    <row r="341" spans="2:12" x14ac:dyDescent="0.25">
      <c r="B341" s="17"/>
      <c r="C341" s="17"/>
      <c r="F341" s="18"/>
      <c r="G341" s="8"/>
      <c r="H341" s="8"/>
      <c r="I341" s="8"/>
      <c r="J341" s="8"/>
      <c r="K341" s="9"/>
      <c r="L341" s="10"/>
    </row>
    <row r="342" spans="2:12" x14ac:dyDescent="0.25">
      <c r="B342" s="17"/>
      <c r="C342" s="17"/>
      <c r="F342" s="18"/>
      <c r="G342" s="8"/>
      <c r="H342" s="20"/>
      <c r="I342" s="8"/>
      <c r="J342" s="8"/>
      <c r="K342" s="9"/>
      <c r="L342" s="10"/>
    </row>
    <row r="343" spans="2:12" x14ac:dyDescent="0.25">
      <c r="B343" s="17"/>
      <c r="C343" s="17"/>
      <c r="F343" s="18"/>
      <c r="G343" s="8"/>
      <c r="H343" s="8"/>
      <c r="I343" s="8"/>
      <c r="J343" s="8"/>
      <c r="K343" s="9"/>
      <c r="L343" s="10"/>
    </row>
    <row r="344" spans="2:12" x14ac:dyDescent="0.25">
      <c r="B344" s="17"/>
      <c r="C344" s="17"/>
      <c r="F344" s="18"/>
      <c r="G344" s="8"/>
      <c r="H344" s="8"/>
      <c r="I344" s="8"/>
      <c r="J344" s="8"/>
      <c r="K344" s="9"/>
      <c r="L344" s="10"/>
    </row>
  </sheetData>
  <sheetProtection algorithmName="SHA-512" hashValue="YVYTKfXEc6EKdvuB2ld7bOt4mNOd5Oww71vNUAdbdimwHgUnTAslRqoRgd+EqtVi77+PgyGRzzZ1xT1B9v0MRA==" saltValue="8NOZUedgEdHC13+G18ArJw==" spinCount="100000" sheet="1" objects="1" scenarios="1" selectLockedCells="1"/>
  <mergeCells count="6">
    <mergeCell ref="C6:H6"/>
    <mergeCell ref="C1:L1"/>
    <mergeCell ref="C2:H2"/>
    <mergeCell ref="C3:H3"/>
    <mergeCell ref="C4:H4"/>
    <mergeCell ref="C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L335"/>
  <sheetViews>
    <sheetView topLeftCell="C1" workbookViewId="0">
      <selection activeCell="E37" sqref="E37"/>
    </sheetView>
  </sheetViews>
  <sheetFormatPr defaultRowHeight="15" x14ac:dyDescent="0.25"/>
  <cols>
    <col min="1" max="1" width="12.5703125" style="22" hidden="1" customWidth="1"/>
    <col min="2" max="2" width="12.140625" hidden="1" customWidth="1"/>
    <col min="3" max="3" width="10.7109375" style="22" customWidth="1"/>
    <col min="5" max="5" width="41.7109375" customWidth="1"/>
    <col min="6" max="10" width="10.7109375" customWidth="1"/>
    <col min="11" max="11" width="12.42578125" customWidth="1"/>
    <col min="12" max="12" width="12.42578125" bestFit="1" customWidth="1"/>
  </cols>
  <sheetData>
    <row r="1" spans="1:12" ht="21" x14ac:dyDescent="0.35">
      <c r="B1" s="13"/>
      <c r="C1" s="56" t="s">
        <v>1452</v>
      </c>
      <c r="D1" s="56"/>
      <c r="E1" s="56"/>
      <c r="F1" s="56"/>
      <c r="G1" s="56"/>
      <c r="H1" s="56"/>
      <c r="I1" s="56"/>
      <c r="J1" s="56"/>
      <c r="K1" s="56"/>
      <c r="L1" s="56"/>
    </row>
    <row r="2" spans="1:12" s="44" customFormat="1" ht="21" x14ac:dyDescent="0.35">
      <c r="A2" s="34"/>
      <c r="B2" s="13"/>
      <c r="C2" s="55" t="s">
        <v>1453</v>
      </c>
      <c r="D2" s="55"/>
      <c r="E2" s="55"/>
      <c r="F2" s="55"/>
      <c r="G2" s="55"/>
      <c r="H2" s="55"/>
    </row>
    <row r="3" spans="1:12" s="44" customFormat="1" ht="21" x14ac:dyDescent="0.35">
      <c r="A3" s="34"/>
      <c r="B3" s="13"/>
      <c r="C3" s="55" t="s">
        <v>1570</v>
      </c>
      <c r="D3" s="55"/>
      <c r="E3" s="55"/>
      <c r="F3" s="55"/>
      <c r="G3" s="55"/>
      <c r="H3" s="55"/>
    </row>
    <row r="4" spans="1:12" s="44" customFormat="1" ht="21" x14ac:dyDescent="0.35">
      <c r="A4" s="34"/>
      <c r="B4" s="13"/>
      <c r="C4" s="55" t="s">
        <v>1573</v>
      </c>
      <c r="D4" s="55"/>
      <c r="E4" s="55"/>
      <c r="F4" s="55"/>
      <c r="G4" s="55"/>
      <c r="H4" s="55"/>
    </row>
    <row r="5" spans="1:12" s="44" customFormat="1" ht="21" x14ac:dyDescent="0.35">
      <c r="A5" s="34"/>
      <c r="B5" s="13"/>
      <c r="C5" s="55" t="s">
        <v>1574</v>
      </c>
      <c r="D5" s="55"/>
      <c r="E5" s="55"/>
      <c r="F5" s="55"/>
      <c r="G5" s="55"/>
      <c r="H5" s="55"/>
    </row>
    <row r="6" spans="1:12" ht="21" customHeight="1" x14ac:dyDescent="0.25">
      <c r="C6" s="55" t="s">
        <v>1572</v>
      </c>
      <c r="D6" s="55"/>
      <c r="E6" s="55"/>
      <c r="F6" s="55"/>
      <c r="G6" s="55"/>
      <c r="H6" s="55"/>
    </row>
    <row r="7" spans="1:12" ht="15.75" thickBot="1" x14ac:dyDescent="0.3"/>
    <row r="8" spans="1:12" x14ac:dyDescent="0.25">
      <c r="A8" s="36" t="s">
        <v>1026</v>
      </c>
      <c r="B8" s="14" t="s">
        <v>0</v>
      </c>
      <c r="C8" s="14"/>
      <c r="D8" s="15"/>
      <c r="E8" s="14"/>
      <c r="F8" s="14" t="s">
        <v>1027</v>
      </c>
      <c r="G8" s="15" t="s">
        <v>1</v>
      </c>
      <c r="H8" s="14" t="s">
        <v>1339</v>
      </c>
      <c r="I8" s="14" t="s">
        <v>1341</v>
      </c>
      <c r="J8" s="14" t="s">
        <v>1342</v>
      </c>
      <c r="K8" s="37" t="s">
        <v>1339</v>
      </c>
      <c r="L8" s="14" t="s">
        <v>2</v>
      </c>
    </row>
    <row r="9" spans="1:12" ht="15.75" thickBot="1" x14ac:dyDescent="0.3">
      <c r="A9" s="39" t="s">
        <v>3</v>
      </c>
      <c r="B9" s="16" t="s">
        <v>3</v>
      </c>
      <c r="C9" s="16" t="s">
        <v>1338</v>
      </c>
      <c r="D9" s="16" t="s">
        <v>5</v>
      </c>
      <c r="E9" s="16" t="s">
        <v>4</v>
      </c>
      <c r="F9" s="16" t="s">
        <v>1028</v>
      </c>
      <c r="G9" s="16" t="s">
        <v>6</v>
      </c>
      <c r="H9" s="16" t="s">
        <v>1340</v>
      </c>
      <c r="I9" s="16" t="s">
        <v>1024</v>
      </c>
      <c r="J9" s="43" t="s">
        <v>1024</v>
      </c>
      <c r="K9" s="41" t="s">
        <v>7</v>
      </c>
      <c r="L9" s="16" t="s">
        <v>7</v>
      </c>
    </row>
    <row r="10" spans="1:12" x14ac:dyDescent="0.25">
      <c r="A10" s="32" t="s">
        <v>1265</v>
      </c>
      <c r="B10" s="47" t="s">
        <v>500</v>
      </c>
      <c r="C10" s="47" t="s">
        <v>1489</v>
      </c>
      <c r="D10" s="32">
        <f>VLOOKUP($B10,'[4]17 CR Data'!$A$6:$V$340,6,FALSE)</f>
        <v>60</v>
      </c>
      <c r="E10" s="32" t="s">
        <v>973</v>
      </c>
      <c r="F10" s="48">
        <f>VLOOKUP($B10,'[4]17 CR Data'!$A$6:$W$340,4,FALSE)</f>
        <v>43100</v>
      </c>
      <c r="G10" s="25">
        <f>VLOOKUP($B10,'[4]17 CR Data'!$A$6:$V$340,7,FALSE)</f>
        <v>21900</v>
      </c>
      <c r="H10" s="25">
        <f>VLOOKUP($B10,'[4]17 CR Data'!$A$6:$V$340,5,FALSE)</f>
        <v>20809</v>
      </c>
      <c r="I10" s="25">
        <f>VLOOKUP($B10,'[4]17 CR Data'!$A$6:$V$340,8,FALSE)</f>
        <v>6975</v>
      </c>
      <c r="J10" s="21">
        <v>2212</v>
      </c>
      <c r="K10" s="49">
        <f t="shared" ref="K10:K42" si="0">H10/G10</f>
        <v>0.95018264840182654</v>
      </c>
      <c r="L10" s="50">
        <f t="shared" ref="L10:L42" si="1">ROUND(I10/H10,2)</f>
        <v>0.34</v>
      </c>
    </row>
    <row r="11" spans="1:12" x14ac:dyDescent="0.25">
      <c r="A11" s="32" t="s">
        <v>1243</v>
      </c>
      <c r="B11" s="47" t="s">
        <v>456</v>
      </c>
      <c r="C11" s="47" t="s">
        <v>1489</v>
      </c>
      <c r="D11" s="32">
        <f>VLOOKUP($B11,'[4]17 CR Data'!$A$6:$V$340,6,FALSE)</f>
        <v>196</v>
      </c>
      <c r="E11" s="32" t="s">
        <v>952</v>
      </c>
      <c r="F11" s="48">
        <f>VLOOKUP($B11,'[4]17 CR Data'!$A$6:$W$340,4,FALSE)</f>
        <v>43100</v>
      </c>
      <c r="G11" s="25">
        <f>VLOOKUP($B11,'[4]17 CR Data'!$A$6:$V$340,7,FALSE)</f>
        <v>71540</v>
      </c>
      <c r="H11" s="25">
        <f>VLOOKUP($B11,'[4]17 CR Data'!$A$6:$V$340,5,FALSE)</f>
        <v>63419</v>
      </c>
      <c r="I11" s="25">
        <f>VLOOKUP($B11,'[4]17 CR Data'!$A$6:$V$340,8,FALSE)</f>
        <v>31430</v>
      </c>
      <c r="J11" s="21">
        <v>9262</v>
      </c>
      <c r="K11" s="49">
        <f t="shared" si="0"/>
        <v>0.88648308638523898</v>
      </c>
      <c r="L11" s="50">
        <f t="shared" si="1"/>
        <v>0.5</v>
      </c>
    </row>
    <row r="12" spans="1:12" x14ac:dyDescent="0.25">
      <c r="A12" s="32" t="s">
        <v>1235</v>
      </c>
      <c r="B12" s="47" t="s">
        <v>440</v>
      </c>
      <c r="C12" s="47" t="s">
        <v>1489</v>
      </c>
      <c r="D12" s="32">
        <f>VLOOKUP($B12,'[4]17 CR Data'!$A$6:$V$340,6,FALSE)</f>
        <v>45</v>
      </c>
      <c r="E12" s="32" t="s">
        <v>944</v>
      </c>
      <c r="F12" s="48">
        <f>VLOOKUP($B12,'[4]17 CR Data'!$A$6:$W$340,4,FALSE)</f>
        <v>43100</v>
      </c>
      <c r="G12" s="25">
        <f>VLOOKUP($B12,'[4]17 CR Data'!$A$6:$V$340,7,FALSE)</f>
        <v>16425</v>
      </c>
      <c r="H12" s="25">
        <f>VLOOKUP($B12,'[4]17 CR Data'!$A$6:$V$340,5,FALSE)</f>
        <v>12529</v>
      </c>
      <c r="I12" s="25">
        <f>VLOOKUP($B12,'[4]17 CR Data'!$A$6:$V$340,8,FALSE)</f>
        <v>9638</v>
      </c>
      <c r="J12" s="21">
        <v>381</v>
      </c>
      <c r="K12" s="49">
        <f t="shared" si="0"/>
        <v>0.76280060882800604</v>
      </c>
      <c r="L12" s="50">
        <f t="shared" si="1"/>
        <v>0.77</v>
      </c>
    </row>
    <row r="13" spans="1:12" x14ac:dyDescent="0.25">
      <c r="A13" s="32" t="s">
        <v>1130</v>
      </c>
      <c r="B13" s="47" t="s">
        <v>220</v>
      </c>
      <c r="C13" s="47" t="s">
        <v>1489</v>
      </c>
      <c r="D13" s="32">
        <f>VLOOKUP($B13,'[4]17 CR Data'!$A$6:$V$340,6,FALSE)</f>
        <v>68</v>
      </c>
      <c r="E13" s="32" t="s">
        <v>829</v>
      </c>
      <c r="F13" s="48">
        <f>VLOOKUP($B13,'[4]17 CR Data'!$A$6:$W$340,4,FALSE)</f>
        <v>43100</v>
      </c>
      <c r="G13" s="25">
        <f>VLOOKUP($B13,'[4]17 CR Data'!$A$6:$V$340,7,FALSE)</f>
        <v>24820</v>
      </c>
      <c r="H13" s="25">
        <f>VLOOKUP($B13,'[4]17 CR Data'!$A$6:$V$340,5,FALSE)</f>
        <v>22966</v>
      </c>
      <c r="I13" s="25">
        <f>VLOOKUP($B13,'[4]17 CR Data'!$A$6:$V$340,8,FALSE)</f>
        <v>12247</v>
      </c>
      <c r="J13" s="21">
        <v>772</v>
      </c>
      <c r="K13" s="49">
        <f t="shared" si="0"/>
        <v>0.92530217566478645</v>
      </c>
      <c r="L13" s="50">
        <f t="shared" si="1"/>
        <v>0.53</v>
      </c>
    </row>
    <row r="14" spans="1:12" x14ac:dyDescent="0.25">
      <c r="A14" s="32" t="s">
        <v>1044</v>
      </c>
      <c r="B14" s="47" t="s">
        <v>38</v>
      </c>
      <c r="C14" s="47" t="s">
        <v>1489</v>
      </c>
      <c r="D14" s="32">
        <f>VLOOKUP($B14,'[4]17 CR Data'!$A$6:$V$340,6,FALSE)</f>
        <v>36</v>
      </c>
      <c r="E14" s="32" t="s">
        <v>740</v>
      </c>
      <c r="F14" s="48">
        <f>VLOOKUP($B14,'[4]17 CR Data'!$A$6:$W$340,4,FALSE)</f>
        <v>43100</v>
      </c>
      <c r="G14" s="25">
        <f>VLOOKUP($B14,'[4]17 CR Data'!$A$6:$V$340,7,FALSE)</f>
        <v>13140</v>
      </c>
      <c r="H14" s="25">
        <f>VLOOKUP($B14,'[4]17 CR Data'!$A$6:$V$340,5,FALSE)</f>
        <v>10840</v>
      </c>
      <c r="I14" s="25">
        <f>VLOOKUP($B14,'[4]17 CR Data'!$A$6:$V$340,8,FALSE)</f>
        <v>7302</v>
      </c>
      <c r="J14" s="21"/>
      <c r="K14" s="49">
        <f t="shared" si="0"/>
        <v>0.82496194824961944</v>
      </c>
      <c r="L14" s="50">
        <f t="shared" si="1"/>
        <v>0.67</v>
      </c>
    </row>
    <row r="15" spans="1:12" x14ac:dyDescent="0.25">
      <c r="A15" s="32" t="s">
        <v>1195</v>
      </c>
      <c r="B15" s="47" t="s">
        <v>358</v>
      </c>
      <c r="C15" s="47" t="s">
        <v>1489</v>
      </c>
      <c r="D15" s="32">
        <f>VLOOKUP($B15,'[4]17 CR Data'!$A$6:$V$340,6,FALSE)</f>
        <v>40</v>
      </c>
      <c r="E15" s="32" t="s">
        <v>900</v>
      </c>
      <c r="F15" s="48">
        <f>VLOOKUP($B15,'[4]17 CR Data'!$A$6:$W$340,4,FALSE)</f>
        <v>43100</v>
      </c>
      <c r="G15" s="25">
        <f>VLOOKUP($B15,'[4]17 CR Data'!$A$6:$V$340,7,FALSE)</f>
        <v>14600</v>
      </c>
      <c r="H15" s="25">
        <f>VLOOKUP($B15,'[4]17 CR Data'!$A$6:$V$340,5,FALSE)</f>
        <v>12496</v>
      </c>
      <c r="I15" s="25">
        <f>VLOOKUP($B15,'[4]17 CR Data'!$A$6:$V$340,8,FALSE)</f>
        <v>6073</v>
      </c>
      <c r="J15" s="21"/>
      <c r="K15" s="49">
        <f t="shared" si="0"/>
        <v>0.85589041095890406</v>
      </c>
      <c r="L15" s="50">
        <f t="shared" si="1"/>
        <v>0.49</v>
      </c>
    </row>
    <row r="16" spans="1:12" x14ac:dyDescent="0.25">
      <c r="A16" s="32" t="s">
        <v>1312</v>
      </c>
      <c r="B16" s="47" t="s">
        <v>594</v>
      </c>
      <c r="C16" s="47" t="s">
        <v>1489</v>
      </c>
      <c r="D16" s="32">
        <f>VLOOKUP($B16,'[4]17 CR Data'!$A$6:$V$340,6,FALSE)</f>
        <v>86</v>
      </c>
      <c r="E16" s="32" t="s">
        <v>1012</v>
      </c>
      <c r="F16" s="48">
        <f>VLOOKUP($B16,'[4]17 CR Data'!$A$6:$W$340,4,FALSE)</f>
        <v>43100</v>
      </c>
      <c r="G16" s="25">
        <f>VLOOKUP($B16,'[4]17 CR Data'!$A$6:$V$340,7,FALSE)</f>
        <v>31390</v>
      </c>
      <c r="H16" s="25">
        <f>VLOOKUP($B16,'[4]17 CR Data'!$A$6:$V$340,5,FALSE)</f>
        <v>30141</v>
      </c>
      <c r="I16" s="25">
        <f>VLOOKUP($B16,'[4]17 CR Data'!$A$6:$V$340,8,FALSE)</f>
        <v>10455</v>
      </c>
      <c r="J16" s="21">
        <v>1226</v>
      </c>
      <c r="K16" s="49">
        <f t="shared" si="0"/>
        <v>0.96021025804396309</v>
      </c>
      <c r="L16" s="50">
        <f t="shared" si="1"/>
        <v>0.35</v>
      </c>
    </row>
    <row r="17" spans="1:12" x14ac:dyDescent="0.25">
      <c r="A17" s="32" t="s">
        <v>1188</v>
      </c>
      <c r="B17" s="47" t="s">
        <v>344</v>
      </c>
      <c r="C17" s="47" t="s">
        <v>1489</v>
      </c>
      <c r="D17" s="32">
        <f>VLOOKUP($B17,'[4]17 CR Data'!$A$6:$V$340,6,FALSE)</f>
        <v>60</v>
      </c>
      <c r="E17" s="32" t="s">
        <v>893</v>
      </c>
      <c r="F17" s="48">
        <f>VLOOKUP($B17,'[4]17 CR Data'!$A$6:$W$340,4,FALSE)</f>
        <v>43100</v>
      </c>
      <c r="G17" s="25">
        <f>VLOOKUP($B17,'[4]17 CR Data'!$A$6:$V$340,7,FALSE)</f>
        <v>21900</v>
      </c>
      <c r="H17" s="25">
        <f>VLOOKUP($B17,'[4]17 CR Data'!$A$6:$V$340,5,FALSE)</f>
        <v>18446</v>
      </c>
      <c r="I17" s="25">
        <f>VLOOKUP($B17,'[4]17 CR Data'!$A$6:$V$340,8,FALSE)</f>
        <v>7677</v>
      </c>
      <c r="J17" s="21">
        <v>3758</v>
      </c>
      <c r="K17" s="49">
        <f t="shared" si="0"/>
        <v>0.8422831050228311</v>
      </c>
      <c r="L17" s="50">
        <f t="shared" si="1"/>
        <v>0.42</v>
      </c>
    </row>
    <row r="18" spans="1:12" x14ac:dyDescent="0.25">
      <c r="A18" s="32" t="s">
        <v>1184</v>
      </c>
      <c r="B18" s="47" t="s">
        <v>336</v>
      </c>
      <c r="C18" s="47" t="s">
        <v>1489</v>
      </c>
      <c r="D18" s="32">
        <f>VLOOKUP($B18,'[4]17 CR Data'!$A$6:$V$340,6,FALSE)</f>
        <v>45</v>
      </c>
      <c r="E18" s="32" t="s">
        <v>890</v>
      </c>
      <c r="F18" s="48">
        <f>VLOOKUP($B18,'[4]17 CR Data'!$A$6:$W$340,4,FALSE)</f>
        <v>43100</v>
      </c>
      <c r="G18" s="25">
        <f>VLOOKUP($B18,'[4]17 CR Data'!$A$6:$V$340,7,FALSE)</f>
        <v>16425</v>
      </c>
      <c r="H18" s="25">
        <f>VLOOKUP($B18,'[4]17 CR Data'!$A$6:$V$340,5,FALSE)</f>
        <v>15456</v>
      </c>
      <c r="I18" s="25">
        <f>VLOOKUP($B18,'[4]17 CR Data'!$A$6:$V$340,8,FALSE)</f>
        <v>10715</v>
      </c>
      <c r="J18" s="21">
        <v>2067</v>
      </c>
      <c r="K18" s="49">
        <f t="shared" si="0"/>
        <v>0.94100456621004569</v>
      </c>
      <c r="L18" s="50">
        <f t="shared" si="1"/>
        <v>0.69</v>
      </c>
    </row>
    <row r="19" spans="1:12" x14ac:dyDescent="0.25">
      <c r="A19" s="32" t="s">
        <v>1348</v>
      </c>
      <c r="B19" s="47" t="s">
        <v>624</v>
      </c>
      <c r="C19" s="47" t="s">
        <v>1489</v>
      </c>
      <c r="D19" s="32">
        <f>VLOOKUP($B19,'[4]17 CR Data'!$A$6:$V$340,6,FALSE)</f>
        <v>101</v>
      </c>
      <c r="E19" s="32" t="s">
        <v>742</v>
      </c>
      <c r="F19" s="48">
        <f>VLOOKUP($B19,'[4]17 CR Data'!$A$6:$W$340,4,FALSE)</f>
        <v>43100</v>
      </c>
      <c r="G19" s="25">
        <f>VLOOKUP($B19,'[4]17 CR Data'!$A$6:$V$340,7,FALSE)</f>
        <v>36865</v>
      </c>
      <c r="H19" s="25">
        <f>VLOOKUP($B19,'[4]17 CR Data'!$A$6:$V$340,5,FALSE)</f>
        <v>34192</v>
      </c>
      <c r="I19" s="25">
        <f>VLOOKUP($B19,'[4]17 CR Data'!$A$6:$V$340,8,FALSE)</f>
        <v>20975</v>
      </c>
      <c r="J19" s="21">
        <v>3021</v>
      </c>
      <c r="K19" s="49">
        <f t="shared" si="0"/>
        <v>0.92749220127492205</v>
      </c>
      <c r="L19" s="50">
        <f t="shared" si="1"/>
        <v>0.61</v>
      </c>
    </row>
    <row r="20" spans="1:12" x14ac:dyDescent="0.25">
      <c r="A20" s="32" t="s">
        <v>1108</v>
      </c>
      <c r="B20" s="47" t="s">
        <v>175</v>
      </c>
      <c r="C20" s="47" t="s">
        <v>1489</v>
      </c>
      <c r="D20" s="32">
        <f>VLOOKUP($B20,'[4]17 CR Data'!$A$6:$V$340,6,FALSE)</f>
        <v>54</v>
      </c>
      <c r="E20" s="32" t="s">
        <v>808</v>
      </c>
      <c r="F20" s="48">
        <f>VLOOKUP($B20,'[4]17 CR Data'!$A$6:$W$340,4,FALSE)</f>
        <v>43100</v>
      </c>
      <c r="G20" s="25">
        <f>VLOOKUP($B20,'[4]17 CR Data'!$A$6:$V$340,7,FALSE)</f>
        <v>19710</v>
      </c>
      <c r="H20" s="25">
        <f>VLOOKUP($B20,'[4]17 CR Data'!$A$6:$V$340,5,FALSE)</f>
        <v>18099</v>
      </c>
      <c r="I20" s="25">
        <f>VLOOKUP($B20,'[4]17 CR Data'!$A$6:$V$340,8,FALSE)</f>
        <v>10702</v>
      </c>
      <c r="J20" s="21">
        <v>1343</v>
      </c>
      <c r="K20" s="49">
        <f t="shared" si="0"/>
        <v>0.91826484018264842</v>
      </c>
      <c r="L20" s="50">
        <f t="shared" si="1"/>
        <v>0.59</v>
      </c>
    </row>
    <row r="21" spans="1:12" x14ac:dyDescent="0.25">
      <c r="A21" s="32" t="s">
        <v>1042</v>
      </c>
      <c r="B21" s="47" t="s">
        <v>34</v>
      </c>
      <c r="C21" s="47" t="s">
        <v>1489</v>
      </c>
      <c r="D21" s="32">
        <f>VLOOKUP($B21,'[4]17 CR Data'!$A$6:$V$340,6,FALSE)</f>
        <v>55</v>
      </c>
      <c r="E21" s="32" t="s">
        <v>736</v>
      </c>
      <c r="F21" s="48">
        <f>VLOOKUP($B21,'[4]17 CR Data'!$A$6:$W$340,4,FALSE)</f>
        <v>43100</v>
      </c>
      <c r="G21" s="25">
        <f>VLOOKUP($B21,'[4]17 CR Data'!$A$6:$V$340,7,FALSE)</f>
        <v>20075</v>
      </c>
      <c r="H21" s="25">
        <f>VLOOKUP($B21,'[4]17 CR Data'!$A$6:$V$340,5,FALSE)</f>
        <v>16144</v>
      </c>
      <c r="I21" s="25">
        <f>VLOOKUP($B21,'[4]17 CR Data'!$A$6:$V$340,8,FALSE)</f>
        <v>11156</v>
      </c>
      <c r="J21" s="21"/>
      <c r="K21" s="49">
        <f t="shared" si="0"/>
        <v>0.80418430884184311</v>
      </c>
      <c r="L21" s="50">
        <f t="shared" si="1"/>
        <v>0.69</v>
      </c>
    </row>
    <row r="22" spans="1:12" x14ac:dyDescent="0.25">
      <c r="A22" s="32" t="s">
        <v>1282</v>
      </c>
      <c r="B22" s="47" t="s">
        <v>534</v>
      </c>
      <c r="C22" s="47" t="s">
        <v>1489</v>
      </c>
      <c r="D22" s="32">
        <f>VLOOKUP($B22,'[4]17 CR Data'!$A$6:$V$340,6,FALSE)</f>
        <v>60</v>
      </c>
      <c r="E22" s="32" t="s">
        <v>988</v>
      </c>
      <c r="F22" s="48">
        <f>VLOOKUP($B22,'[4]17 CR Data'!$A$6:$W$340,4,FALSE)</f>
        <v>43100</v>
      </c>
      <c r="G22" s="25">
        <f>VLOOKUP($B22,'[4]17 CR Data'!$A$6:$V$340,7,FALSE)</f>
        <v>23700</v>
      </c>
      <c r="H22" s="25">
        <f>VLOOKUP($B22,'[4]17 CR Data'!$A$6:$V$340,5,FALSE)</f>
        <v>19510</v>
      </c>
      <c r="I22" s="25">
        <f>VLOOKUP($B22,'[4]17 CR Data'!$A$6:$V$340,8,FALSE)</f>
        <v>9241</v>
      </c>
      <c r="J22" s="21">
        <v>3128</v>
      </c>
      <c r="K22" s="49">
        <f t="shared" si="0"/>
        <v>0.8232067510548523</v>
      </c>
      <c r="L22" s="50">
        <f t="shared" si="1"/>
        <v>0.47</v>
      </c>
    </row>
    <row r="23" spans="1:12" x14ac:dyDescent="0.25">
      <c r="A23" s="32" t="s">
        <v>1087</v>
      </c>
      <c r="B23" s="47" t="s">
        <v>127</v>
      </c>
      <c r="C23" s="47" t="s">
        <v>1489</v>
      </c>
      <c r="D23" s="32">
        <f>VLOOKUP($B23,'[4]17 CR Data'!$A$6:$V$340,6,FALSE)</f>
        <v>85</v>
      </c>
      <c r="E23" s="32" t="s">
        <v>787</v>
      </c>
      <c r="F23" s="48">
        <f>VLOOKUP($B23,'[4]17 CR Data'!$A$6:$W$340,4,FALSE)</f>
        <v>43100</v>
      </c>
      <c r="G23" s="25">
        <f>VLOOKUP($B23,'[4]17 CR Data'!$A$6:$V$340,7,FALSE)</f>
        <v>34645</v>
      </c>
      <c r="H23" s="25">
        <f>VLOOKUP($B23,'[4]17 CR Data'!$A$6:$V$340,5,FALSE)</f>
        <v>24670</v>
      </c>
      <c r="I23" s="25">
        <f>VLOOKUP($B23,'[4]17 CR Data'!$A$6:$V$340,8,FALSE)</f>
        <v>19568</v>
      </c>
      <c r="J23" s="21">
        <v>1030</v>
      </c>
      <c r="K23" s="49">
        <f t="shared" si="0"/>
        <v>0.71207966517534993</v>
      </c>
      <c r="L23" s="50">
        <f t="shared" si="1"/>
        <v>0.79</v>
      </c>
    </row>
    <row r="24" spans="1:12" x14ac:dyDescent="0.25">
      <c r="A24" s="32" t="s">
        <v>1559</v>
      </c>
      <c r="B24" s="47" t="s">
        <v>193</v>
      </c>
      <c r="C24" s="47" t="s">
        <v>1489</v>
      </c>
      <c r="D24" s="32">
        <f>VLOOKUP($B24,'[4]17 CR Data'!$A$6:$V$340,6,FALSE)</f>
        <v>60</v>
      </c>
      <c r="E24" s="32" t="s">
        <v>816</v>
      </c>
      <c r="F24" s="48">
        <f>VLOOKUP($B24,'[4]17 CR Data'!$A$6:$W$340,4,FALSE)</f>
        <v>42735</v>
      </c>
      <c r="G24" s="25">
        <f>VLOOKUP($B24,'[4]17 CR Data'!$A$6:$V$340,7,FALSE)</f>
        <v>21960</v>
      </c>
      <c r="H24" s="25">
        <f>VLOOKUP($B24,'[4]17 CR Data'!$A$6:$V$340,5,FALSE)</f>
        <v>19929</v>
      </c>
      <c r="I24" s="25">
        <f>VLOOKUP($B24,'[4]17 CR Data'!$A$6:$V$340,8,FALSE)</f>
        <v>12451</v>
      </c>
      <c r="J24" s="32"/>
      <c r="K24" s="49">
        <f t="shared" si="0"/>
        <v>0.9075136612021858</v>
      </c>
      <c r="L24" s="50">
        <f t="shared" si="1"/>
        <v>0.62</v>
      </c>
    </row>
    <row r="25" spans="1:12" x14ac:dyDescent="0.25">
      <c r="A25" s="32" t="s">
        <v>1173</v>
      </c>
      <c r="B25" s="47" t="s">
        <v>314</v>
      </c>
      <c r="C25" s="47" t="s">
        <v>1489</v>
      </c>
      <c r="D25" s="32">
        <f>VLOOKUP($B25,'[4]17 CR Data'!$A$6:$V$340,6,FALSE)</f>
        <v>72</v>
      </c>
      <c r="E25" s="32" t="s">
        <v>879</v>
      </c>
      <c r="F25" s="48">
        <f>VLOOKUP($B25,'[4]17 CR Data'!$A$6:$W$340,4,FALSE)</f>
        <v>43100</v>
      </c>
      <c r="G25" s="25">
        <f>VLOOKUP($B25,'[4]17 CR Data'!$A$6:$V$340,7,FALSE)</f>
        <v>26280</v>
      </c>
      <c r="H25" s="25">
        <f>VLOOKUP($B25,'[4]17 CR Data'!$A$6:$V$340,5,FALSE)</f>
        <v>20552</v>
      </c>
      <c r="I25" s="25">
        <f>VLOOKUP($B25,'[4]17 CR Data'!$A$6:$V$340,8,FALSE)</f>
        <v>12841</v>
      </c>
      <c r="J25" s="21">
        <v>1399</v>
      </c>
      <c r="K25" s="49">
        <f t="shared" si="0"/>
        <v>0.78203957382039568</v>
      </c>
      <c r="L25" s="50">
        <f t="shared" si="1"/>
        <v>0.62</v>
      </c>
    </row>
    <row r="26" spans="1:12" x14ac:dyDescent="0.25">
      <c r="A26" s="32" t="s">
        <v>1126</v>
      </c>
      <c r="B26" s="47" t="s">
        <v>212</v>
      </c>
      <c r="C26" s="47" t="s">
        <v>1489</v>
      </c>
      <c r="D26" s="32">
        <f>VLOOKUP($B26,'[4]17 CR Data'!$A$6:$V$340,6,FALSE)</f>
        <v>100</v>
      </c>
      <c r="E26" s="32" t="s">
        <v>825</v>
      </c>
      <c r="F26" s="48">
        <f>VLOOKUP($B26,'[4]17 CR Data'!$A$6:$W$340,4,FALSE)</f>
        <v>43100</v>
      </c>
      <c r="G26" s="25">
        <f>VLOOKUP($B26,'[4]17 CR Data'!$A$6:$V$340,7,FALSE)</f>
        <v>36500</v>
      </c>
      <c r="H26" s="25">
        <f>VLOOKUP($B26,'[4]17 CR Data'!$A$6:$V$340,5,FALSE)</f>
        <v>32373</v>
      </c>
      <c r="I26" s="25">
        <f>VLOOKUP($B26,'[4]17 CR Data'!$A$6:$V$340,8,FALSE)</f>
        <v>14241</v>
      </c>
      <c r="J26" s="21">
        <v>1885</v>
      </c>
      <c r="K26" s="49">
        <f t="shared" si="0"/>
        <v>0.8869315068493151</v>
      </c>
      <c r="L26" s="50">
        <f t="shared" si="1"/>
        <v>0.44</v>
      </c>
    </row>
    <row r="27" spans="1:12" x14ac:dyDescent="0.25">
      <c r="A27" s="32" t="s">
        <v>1045</v>
      </c>
      <c r="B27" s="47" t="s">
        <v>40</v>
      </c>
      <c r="C27" s="47" t="s">
        <v>1489</v>
      </c>
      <c r="D27" s="32">
        <f>VLOOKUP($B27,'[4]17 CR Data'!$A$6:$V$340,6,FALSE)</f>
        <v>60</v>
      </c>
      <c r="E27" s="32" t="s">
        <v>741</v>
      </c>
      <c r="F27" s="48">
        <f>VLOOKUP($B27,'[4]17 CR Data'!$A$6:$W$340,4,FALSE)</f>
        <v>43100</v>
      </c>
      <c r="G27" s="25">
        <f>VLOOKUP($B27,'[4]17 CR Data'!$A$6:$V$340,7,FALSE)</f>
        <v>21900</v>
      </c>
      <c r="H27" s="25">
        <f>VLOOKUP($B27,'[4]17 CR Data'!$A$6:$V$340,5,FALSE)</f>
        <v>21409</v>
      </c>
      <c r="I27" s="25">
        <f>VLOOKUP($B27,'[4]17 CR Data'!$A$6:$V$340,8,FALSE)</f>
        <v>10390</v>
      </c>
      <c r="J27" s="21">
        <v>733</v>
      </c>
      <c r="K27" s="49">
        <f t="shared" si="0"/>
        <v>0.97757990867579914</v>
      </c>
      <c r="L27" s="50">
        <f t="shared" si="1"/>
        <v>0.49</v>
      </c>
    </row>
    <row r="28" spans="1:12" x14ac:dyDescent="0.25">
      <c r="A28" s="32" t="s">
        <v>1122</v>
      </c>
      <c r="B28" s="47" t="s">
        <v>203</v>
      </c>
      <c r="C28" s="47" t="s">
        <v>1489</v>
      </c>
      <c r="D28" s="32">
        <f>VLOOKUP($B28,'[4]17 CR Data'!$A$6:$V$340,6,FALSE)</f>
        <v>56</v>
      </c>
      <c r="E28" s="32" t="s">
        <v>820</v>
      </c>
      <c r="F28" s="48">
        <f>VLOOKUP($B28,'[4]17 CR Data'!$A$6:$W$340,4,FALSE)</f>
        <v>43100</v>
      </c>
      <c r="G28" s="25">
        <f>VLOOKUP($B28,'[4]17 CR Data'!$A$6:$V$340,7,FALSE)</f>
        <v>20959</v>
      </c>
      <c r="H28" s="25">
        <f>VLOOKUP($B28,'[4]17 CR Data'!$A$6:$V$340,5,FALSE)</f>
        <v>19845</v>
      </c>
      <c r="I28" s="25">
        <f>VLOOKUP($B28,'[4]17 CR Data'!$A$6:$V$340,8,FALSE)</f>
        <v>9831</v>
      </c>
      <c r="J28" s="21">
        <v>393</v>
      </c>
      <c r="K28" s="49">
        <f t="shared" si="0"/>
        <v>0.94684860918936975</v>
      </c>
      <c r="L28" s="50">
        <f t="shared" si="1"/>
        <v>0.5</v>
      </c>
    </row>
    <row r="29" spans="1:12" x14ac:dyDescent="0.25">
      <c r="A29" s="32" t="s">
        <v>1037</v>
      </c>
      <c r="B29" s="47" t="s">
        <v>22</v>
      </c>
      <c r="C29" s="47" t="s">
        <v>1489</v>
      </c>
      <c r="D29" s="32">
        <f>VLOOKUP($B29,'[4]17 CR Data'!$A$6:$V$340,6,FALSE)</f>
        <v>45</v>
      </c>
      <c r="E29" s="32" t="s">
        <v>729</v>
      </c>
      <c r="F29" s="48">
        <f>VLOOKUP($B29,'[4]17 CR Data'!$A$6:$W$340,4,FALSE)</f>
        <v>43100</v>
      </c>
      <c r="G29" s="25">
        <f>VLOOKUP($B29,'[4]17 CR Data'!$A$6:$V$340,7,FALSE)</f>
        <v>16425</v>
      </c>
      <c r="H29" s="25">
        <f>VLOOKUP($B29,'[4]17 CR Data'!$A$6:$V$340,5,FALSE)</f>
        <v>15943</v>
      </c>
      <c r="I29" s="25">
        <f>VLOOKUP($B29,'[4]17 CR Data'!$A$6:$V$340,8,FALSE)</f>
        <v>10789</v>
      </c>
      <c r="J29" s="21">
        <v>620</v>
      </c>
      <c r="K29" s="49">
        <f t="shared" si="0"/>
        <v>0.97065449010654492</v>
      </c>
      <c r="L29" s="50">
        <f t="shared" si="1"/>
        <v>0.68</v>
      </c>
    </row>
    <row r="30" spans="1:12" x14ac:dyDescent="0.25">
      <c r="A30" s="32" t="s">
        <v>1073</v>
      </c>
      <c r="B30" s="47" t="s">
        <v>772</v>
      </c>
      <c r="C30" s="47" t="s">
        <v>1489</v>
      </c>
      <c r="D30" s="32">
        <f>VLOOKUP($B30,'[4]17 CR Data'!$A$6:$V$340,6,FALSE)</f>
        <v>141</v>
      </c>
      <c r="E30" s="32" t="s">
        <v>773</v>
      </c>
      <c r="F30" s="48">
        <f>VLOOKUP($B30,'[4]17 CR Data'!$A$6:$W$340,4,FALSE)</f>
        <v>43100</v>
      </c>
      <c r="G30" s="25">
        <f>VLOOKUP($B30,'[4]17 CR Data'!$A$6:$V$340,7,FALSE)</f>
        <v>55085</v>
      </c>
      <c r="H30" s="25">
        <f>VLOOKUP($B30,'[4]17 CR Data'!$A$6:$V$340,5,FALSE)</f>
        <v>44532</v>
      </c>
      <c r="I30" s="25">
        <f>VLOOKUP($B30,'[4]17 CR Data'!$A$6:$V$340,8,FALSE)</f>
        <v>33640</v>
      </c>
      <c r="J30" s="32"/>
      <c r="K30" s="49">
        <f t="shared" si="0"/>
        <v>0.80842334573840424</v>
      </c>
      <c r="L30" s="50">
        <f t="shared" si="1"/>
        <v>0.76</v>
      </c>
    </row>
    <row r="31" spans="1:12" x14ac:dyDescent="0.25">
      <c r="A31" s="33" t="s">
        <v>1494</v>
      </c>
      <c r="B31" s="47" t="s">
        <v>708</v>
      </c>
      <c r="C31" s="47" t="s">
        <v>1489</v>
      </c>
      <c r="D31" s="32">
        <f>VLOOKUP($B31,'[4]17 CR Data'!$A$6:$V$340,6,FALSE)</f>
        <v>45</v>
      </c>
      <c r="E31" s="32" t="s">
        <v>938</v>
      </c>
      <c r="F31" s="48">
        <f>VLOOKUP($B31,'[4]17 CR Data'!$A$6:$W$340,4,FALSE)</f>
        <v>43100</v>
      </c>
      <c r="G31" s="25">
        <f>VLOOKUP($B31,'[4]17 CR Data'!$A$6:$V$340,7,FALSE)</f>
        <v>16425</v>
      </c>
      <c r="H31" s="25">
        <f>VLOOKUP($B31,'[4]17 CR Data'!$A$6:$V$340,5,FALSE)</f>
        <v>15134</v>
      </c>
      <c r="I31" s="25">
        <f>VLOOKUP($B31,'[4]17 CR Data'!$A$6:$V$340,8,FALSE)</f>
        <v>11476</v>
      </c>
      <c r="J31" s="21">
        <v>859</v>
      </c>
      <c r="K31" s="49">
        <f t="shared" si="0"/>
        <v>0.921400304414003</v>
      </c>
      <c r="L31" s="50">
        <f t="shared" si="1"/>
        <v>0.76</v>
      </c>
    </row>
    <row r="32" spans="1:12" x14ac:dyDescent="0.25">
      <c r="A32" s="32" t="s">
        <v>1099</v>
      </c>
      <c r="B32" s="47" t="s">
        <v>687</v>
      </c>
      <c r="C32" s="47" t="s">
        <v>1489</v>
      </c>
      <c r="D32" s="32">
        <f>VLOOKUP($B32,'[4]17 CR Data'!$A$6:$V$340,6,FALSE)</f>
        <v>140</v>
      </c>
      <c r="E32" s="32" t="s">
        <v>798</v>
      </c>
      <c r="F32" s="48">
        <f>VLOOKUP($B32,'[4]17 CR Data'!$A$6:$W$340,4,FALSE)</f>
        <v>43100</v>
      </c>
      <c r="G32" s="25">
        <f>VLOOKUP($B32,'[4]17 CR Data'!$A$6:$V$340,7,FALSE)</f>
        <v>51100</v>
      </c>
      <c r="H32" s="25">
        <f>VLOOKUP($B32,'[4]17 CR Data'!$A$6:$V$340,5,FALSE)</f>
        <v>33769</v>
      </c>
      <c r="I32" s="25">
        <f>VLOOKUP($B32,'[4]17 CR Data'!$A$6:$V$340,8,FALSE)</f>
        <v>16578</v>
      </c>
      <c r="J32" s="21">
        <v>4733</v>
      </c>
      <c r="K32" s="49">
        <f t="shared" si="0"/>
        <v>0.66084148727984349</v>
      </c>
      <c r="L32" s="50">
        <f t="shared" si="1"/>
        <v>0.49</v>
      </c>
    </row>
    <row r="33" spans="1:12" x14ac:dyDescent="0.25">
      <c r="A33" s="32" t="s">
        <v>1048</v>
      </c>
      <c r="B33" s="47" t="s">
        <v>49</v>
      </c>
      <c r="C33" s="47" t="s">
        <v>1489</v>
      </c>
      <c r="D33" s="32">
        <f>VLOOKUP($B33,'[4]17 CR Data'!$A$6:$V$340,6,FALSE)</f>
        <v>97</v>
      </c>
      <c r="E33" s="32" t="s">
        <v>745</v>
      </c>
      <c r="F33" s="48">
        <f>VLOOKUP($B33,'[4]17 CR Data'!$A$6:$W$340,4,FALSE)</f>
        <v>43100</v>
      </c>
      <c r="G33" s="25">
        <f>VLOOKUP($B33,'[4]17 CR Data'!$A$6:$V$340,7,FALSE)</f>
        <v>35405</v>
      </c>
      <c r="H33" s="25">
        <f>VLOOKUP($B33,'[4]17 CR Data'!$A$6:$V$340,5,FALSE)</f>
        <v>32273</v>
      </c>
      <c r="I33" s="25">
        <f>VLOOKUP($B33,'[4]17 CR Data'!$A$6:$V$340,8,FALSE)</f>
        <v>8361</v>
      </c>
      <c r="J33" s="21">
        <v>5155</v>
      </c>
      <c r="K33" s="49">
        <f t="shared" si="0"/>
        <v>0.91153791837311116</v>
      </c>
      <c r="L33" s="50">
        <f t="shared" si="1"/>
        <v>0.26</v>
      </c>
    </row>
    <row r="34" spans="1:12" x14ac:dyDescent="0.25">
      <c r="A34" s="32" t="s">
        <v>1495</v>
      </c>
      <c r="B34" s="47" t="s">
        <v>669</v>
      </c>
      <c r="C34" s="47" t="s">
        <v>1489</v>
      </c>
      <c r="D34" s="32">
        <f>VLOOKUP($B34,'[4]17 CR Data'!$A$6:$V$340,6,FALSE)</f>
        <v>45</v>
      </c>
      <c r="E34" s="32" t="s">
        <v>998</v>
      </c>
      <c r="F34" s="48">
        <f>VLOOKUP($B34,'[4]17 CR Data'!$A$6:$W$340,4,FALSE)</f>
        <v>43100</v>
      </c>
      <c r="G34" s="25">
        <f>VLOOKUP($B34,'[4]17 CR Data'!$A$6:$V$340,7,FALSE)</f>
        <v>16425</v>
      </c>
      <c r="H34" s="25">
        <f>VLOOKUP($B34,'[4]17 CR Data'!$A$6:$V$340,5,FALSE)</f>
        <v>7450</v>
      </c>
      <c r="I34" s="25">
        <f>VLOOKUP($B34,'[4]17 CR Data'!$A$6:$V$340,8,FALSE)</f>
        <v>164</v>
      </c>
      <c r="J34" s="21">
        <v>4084</v>
      </c>
      <c r="K34" s="49">
        <f t="shared" si="0"/>
        <v>0.45357686453576862</v>
      </c>
      <c r="L34" s="50">
        <f t="shared" si="1"/>
        <v>0.02</v>
      </c>
    </row>
    <row r="35" spans="1:12" s="45" customFormat="1" x14ac:dyDescent="0.25">
      <c r="A35" s="32" t="s">
        <v>1496</v>
      </c>
      <c r="B35" s="51">
        <v>20963</v>
      </c>
      <c r="C35" s="47" t="s">
        <v>1489</v>
      </c>
      <c r="D35" s="32">
        <v>34</v>
      </c>
      <c r="E35" s="32" t="s">
        <v>1498</v>
      </c>
      <c r="F35" s="48">
        <v>43100</v>
      </c>
      <c r="G35" s="25">
        <v>12410</v>
      </c>
      <c r="H35" s="25">
        <v>12326</v>
      </c>
      <c r="I35" s="25">
        <v>12167</v>
      </c>
      <c r="J35" s="32"/>
      <c r="K35" s="49">
        <f t="shared" si="0"/>
        <v>0.99323126510878323</v>
      </c>
      <c r="L35" s="50">
        <f t="shared" si="1"/>
        <v>0.99</v>
      </c>
    </row>
    <row r="36" spans="1:12" s="45" customFormat="1" x14ac:dyDescent="0.25">
      <c r="A36" s="32" t="s">
        <v>1497</v>
      </c>
      <c r="B36" s="51">
        <v>19446</v>
      </c>
      <c r="C36" s="47" t="s">
        <v>1489</v>
      </c>
      <c r="D36" s="32">
        <v>50</v>
      </c>
      <c r="E36" s="32" t="s">
        <v>1499</v>
      </c>
      <c r="F36" s="48">
        <v>43100</v>
      </c>
      <c r="G36" s="25">
        <v>18250</v>
      </c>
      <c r="H36" s="25">
        <v>17696</v>
      </c>
      <c r="I36" s="25">
        <v>13907</v>
      </c>
      <c r="J36" s="46">
        <v>793</v>
      </c>
      <c r="K36" s="49">
        <f t="shared" si="0"/>
        <v>0.96964383561643841</v>
      </c>
      <c r="L36" s="50">
        <f t="shared" si="1"/>
        <v>0.79</v>
      </c>
    </row>
    <row r="37" spans="1:12" x14ac:dyDescent="0.25">
      <c r="A37" s="32" t="s">
        <v>1079</v>
      </c>
      <c r="B37" s="47" t="s">
        <v>111</v>
      </c>
      <c r="C37" s="47" t="s">
        <v>1489</v>
      </c>
      <c r="D37" s="32">
        <f>VLOOKUP($B37,'[4]17 CR Data'!$A$6:$V$340,6,FALSE)</f>
        <v>72</v>
      </c>
      <c r="E37" s="32" t="s">
        <v>779</v>
      </c>
      <c r="F37" s="48">
        <f>VLOOKUP($B37,'[4]17 CR Data'!$A$6:$W$340,4,FALSE)</f>
        <v>43100</v>
      </c>
      <c r="G37" s="25">
        <f>VLOOKUP($B37,'[4]17 CR Data'!$A$6:$V$340,7,FALSE)</f>
        <v>26280</v>
      </c>
      <c r="H37" s="25">
        <f>VLOOKUP($B37,'[4]17 CR Data'!$A$6:$V$340,5,FALSE)</f>
        <v>24139</v>
      </c>
      <c r="I37" s="25">
        <f>VLOOKUP($B37,'[4]17 CR Data'!$A$6:$V$340,8,FALSE)</f>
        <v>11403</v>
      </c>
      <c r="J37" s="21">
        <v>1281</v>
      </c>
      <c r="K37" s="49">
        <f t="shared" si="0"/>
        <v>0.91853120243531206</v>
      </c>
      <c r="L37" s="50">
        <f t="shared" si="1"/>
        <v>0.47</v>
      </c>
    </row>
    <row r="38" spans="1:12" x14ac:dyDescent="0.25">
      <c r="A38" s="32" t="s">
        <v>1316</v>
      </c>
      <c r="B38" s="47" t="s">
        <v>602</v>
      </c>
      <c r="C38" s="47" t="s">
        <v>1489</v>
      </c>
      <c r="D38" s="32">
        <f>VLOOKUP($B38,'[4]17 CR Data'!$A$6:$V$340,6,FALSE)</f>
        <v>55</v>
      </c>
      <c r="E38" s="32" t="s">
        <v>1016</v>
      </c>
      <c r="F38" s="48">
        <f>VLOOKUP($B38,'[4]17 CR Data'!$A$6:$W$340,4,FALSE)</f>
        <v>43100</v>
      </c>
      <c r="G38" s="25">
        <f>VLOOKUP($B38,'[4]17 CR Data'!$A$6:$V$340,7,FALSE)</f>
        <v>20075</v>
      </c>
      <c r="H38" s="25">
        <f>VLOOKUP($B38,'[4]17 CR Data'!$A$6:$V$340,5,FALSE)</f>
        <v>18557</v>
      </c>
      <c r="I38" s="25">
        <f>VLOOKUP($B38,'[4]17 CR Data'!$A$6:$V$340,8,FALSE)</f>
        <v>10478</v>
      </c>
      <c r="J38" s="21">
        <v>1229</v>
      </c>
      <c r="K38" s="49">
        <f t="shared" si="0"/>
        <v>0.92438356164383562</v>
      </c>
      <c r="L38" s="50">
        <f t="shared" si="1"/>
        <v>0.56000000000000005</v>
      </c>
    </row>
    <row r="39" spans="1:12" x14ac:dyDescent="0.25">
      <c r="A39" s="32" t="s">
        <v>1248</v>
      </c>
      <c r="B39" s="47" t="s">
        <v>466</v>
      </c>
      <c r="C39" s="47" t="s">
        <v>1489</v>
      </c>
      <c r="D39" s="32">
        <f>VLOOKUP($B39,'[4]17 CR Data'!$A$6:$V$340,6,FALSE)</f>
        <v>91</v>
      </c>
      <c r="E39" s="32" t="s">
        <v>957</v>
      </c>
      <c r="F39" s="48">
        <f>VLOOKUP($B39,'[4]17 CR Data'!$A$6:$W$340,4,FALSE)</f>
        <v>43100</v>
      </c>
      <c r="G39" s="25">
        <f>VLOOKUP($B39,'[4]17 CR Data'!$A$6:$V$340,7,FALSE)</f>
        <v>32672</v>
      </c>
      <c r="H39" s="25">
        <f>VLOOKUP($B39,'[4]17 CR Data'!$A$6:$V$340,5,FALSE)</f>
        <v>29266</v>
      </c>
      <c r="I39" s="25">
        <f>VLOOKUP($B39,'[4]17 CR Data'!$A$6:$V$340,8,FALSE)</f>
        <v>16004</v>
      </c>
      <c r="J39" s="21">
        <v>1802</v>
      </c>
      <c r="K39" s="49">
        <f t="shared" si="0"/>
        <v>0.89575171400587661</v>
      </c>
      <c r="L39" s="50">
        <f t="shared" si="1"/>
        <v>0.55000000000000004</v>
      </c>
    </row>
    <row r="40" spans="1:12" x14ac:dyDescent="0.25">
      <c r="A40" s="32" t="s">
        <v>1277</v>
      </c>
      <c r="B40" s="47" t="s">
        <v>524</v>
      </c>
      <c r="C40" s="47" t="s">
        <v>1489</v>
      </c>
      <c r="D40" s="32">
        <f>VLOOKUP($B40,'[4]17 CR Data'!$A$6:$V$340,6,FALSE)</f>
        <v>22</v>
      </c>
      <c r="E40" s="32" t="s">
        <v>525</v>
      </c>
      <c r="F40" s="48">
        <f>VLOOKUP($B40,'[4]17 CR Data'!$A$6:$W$340,4,FALSE)</f>
        <v>43100</v>
      </c>
      <c r="G40" s="25">
        <f>VLOOKUP($B40,'[4]17 CR Data'!$A$6:$V$340,7,FALSE)</f>
        <v>8030</v>
      </c>
      <c r="H40" s="25">
        <f>VLOOKUP($B40,'[4]17 CR Data'!$A$6:$V$340,5,FALSE)</f>
        <v>7341</v>
      </c>
      <c r="I40" s="25">
        <f>VLOOKUP($B40,'[4]17 CR Data'!$A$6:$V$340,8,FALSE)</f>
        <v>7023</v>
      </c>
      <c r="J40" s="21"/>
      <c r="K40" s="49">
        <f t="shared" si="0"/>
        <v>0.91419676214196766</v>
      </c>
      <c r="L40" s="50">
        <f t="shared" si="1"/>
        <v>0.96</v>
      </c>
    </row>
    <row r="41" spans="1:12" x14ac:dyDescent="0.25">
      <c r="A41" s="32" t="s">
        <v>1056</v>
      </c>
      <c r="B41" s="47" t="s">
        <v>65</v>
      </c>
      <c r="C41" s="47" t="s">
        <v>1489</v>
      </c>
      <c r="D41" s="32">
        <f>VLOOKUP($B41,'[4]17 CR Data'!$A$6:$V$340,6,FALSE)</f>
        <v>176</v>
      </c>
      <c r="E41" s="32" t="s">
        <v>753</v>
      </c>
      <c r="F41" s="48">
        <f>VLOOKUP($B41,'[4]17 CR Data'!$A$6:$W$340,4,FALSE)</f>
        <v>43100</v>
      </c>
      <c r="G41" s="25">
        <f>VLOOKUP($B41,'[4]17 CR Data'!$A$6:$V$340,7,FALSE)</f>
        <v>64240</v>
      </c>
      <c r="H41" s="25">
        <f>VLOOKUP($B41,'[4]17 CR Data'!$A$6:$V$340,5,FALSE)</f>
        <v>56522</v>
      </c>
      <c r="I41" s="25">
        <f>VLOOKUP($B41,'[4]17 CR Data'!$A$6:$V$340,8,FALSE)</f>
        <v>30528</v>
      </c>
      <c r="J41" s="21">
        <v>7074</v>
      </c>
      <c r="K41" s="49">
        <f t="shared" si="0"/>
        <v>0.87985678704856785</v>
      </c>
      <c r="L41" s="50">
        <f t="shared" si="1"/>
        <v>0.54</v>
      </c>
    </row>
    <row r="42" spans="1:12" x14ac:dyDescent="0.25">
      <c r="A42" s="32" t="s">
        <v>1138</v>
      </c>
      <c r="B42" s="47" t="s">
        <v>240</v>
      </c>
      <c r="C42" s="47" t="s">
        <v>1489</v>
      </c>
      <c r="D42" s="32">
        <f>VLOOKUP($B42,'[4]17 CR Data'!$A$6:$V$340,6,FALSE)</f>
        <v>45</v>
      </c>
      <c r="E42" s="32" t="s">
        <v>839</v>
      </c>
      <c r="F42" s="48">
        <f>VLOOKUP($B42,'[4]17 CR Data'!$A$6:$W$340,4,FALSE)</f>
        <v>43100</v>
      </c>
      <c r="G42" s="25">
        <f>VLOOKUP($B42,'[4]17 CR Data'!$A$6:$V$340,7,FALSE)</f>
        <v>16425</v>
      </c>
      <c r="H42" s="25">
        <f>VLOOKUP($B42,'[4]17 CR Data'!$A$6:$V$340,5,FALSE)</f>
        <v>14049</v>
      </c>
      <c r="I42" s="25">
        <f>VLOOKUP($B42,'[4]17 CR Data'!$A$6:$V$340,8,FALSE)</f>
        <v>3426</v>
      </c>
      <c r="J42" s="21">
        <v>438</v>
      </c>
      <c r="K42" s="49">
        <f t="shared" si="0"/>
        <v>0.85534246575342465</v>
      </c>
      <c r="L42" s="50">
        <f t="shared" si="1"/>
        <v>0.24</v>
      </c>
    </row>
    <row r="43" spans="1:12" x14ac:dyDescent="0.25">
      <c r="A43" s="32" t="s">
        <v>1500</v>
      </c>
      <c r="B43" s="47" t="s">
        <v>696</v>
      </c>
      <c r="C43" s="47" t="s">
        <v>1489</v>
      </c>
      <c r="D43" s="32">
        <f>VLOOKUP($B43,'[4]17 CR Data'!$A$6:$V$340,6,FALSE)</f>
        <v>45</v>
      </c>
      <c r="E43" s="32" t="s">
        <v>905</v>
      </c>
      <c r="F43" s="48">
        <f>VLOOKUP($B43,'[4]17 CR Data'!$A$6:$W$340,4,FALSE)</f>
        <v>43100</v>
      </c>
      <c r="G43" s="25">
        <f>VLOOKUP($B43,'[4]17 CR Data'!$A$6:$V$340,7,FALSE)</f>
        <v>16425</v>
      </c>
      <c r="H43" s="25">
        <f>VLOOKUP($B43,'[4]17 CR Data'!$A$6:$V$340,5,FALSE)</f>
        <v>11780</v>
      </c>
      <c r="I43" s="25">
        <f>VLOOKUP($B43,'[4]17 CR Data'!$A$6:$V$340,8,FALSE)</f>
        <v>8014</v>
      </c>
      <c r="J43" s="21">
        <v>3158</v>
      </c>
      <c r="K43" s="49">
        <f t="shared" ref="K43:K71" si="2">H43/G43</f>
        <v>0.71719939117199394</v>
      </c>
      <c r="L43" s="50">
        <f t="shared" ref="L43:L71" si="3">ROUND(I43/H43,2)</f>
        <v>0.68</v>
      </c>
    </row>
    <row r="44" spans="1:12" x14ac:dyDescent="0.25">
      <c r="A44" s="32" t="s">
        <v>1132</v>
      </c>
      <c r="B44" s="47" t="s">
        <v>226</v>
      </c>
      <c r="C44" s="47" t="s">
        <v>1489</v>
      </c>
      <c r="D44" s="32">
        <f>VLOOKUP($B44,'[4]17 CR Data'!$A$6:$V$340,6,FALSE)</f>
        <v>45</v>
      </c>
      <c r="E44" s="32" t="s">
        <v>832</v>
      </c>
      <c r="F44" s="48">
        <f>VLOOKUP($B44,'[4]17 CR Data'!$A$6:$W$340,4,FALSE)</f>
        <v>43100</v>
      </c>
      <c r="G44" s="25">
        <f>VLOOKUP($B44,'[4]17 CR Data'!$A$6:$V$340,7,FALSE)</f>
        <v>16425</v>
      </c>
      <c r="H44" s="25">
        <f>VLOOKUP($B44,'[4]17 CR Data'!$A$6:$V$340,5,FALSE)</f>
        <v>15285</v>
      </c>
      <c r="I44" s="25">
        <f>VLOOKUP($B44,'[4]17 CR Data'!$A$6:$V$340,8,FALSE)</f>
        <v>8836</v>
      </c>
      <c r="J44" s="21">
        <v>524</v>
      </c>
      <c r="K44" s="49">
        <f t="shared" si="2"/>
        <v>0.9305936073059361</v>
      </c>
      <c r="L44" s="50">
        <f t="shared" si="3"/>
        <v>0.57999999999999996</v>
      </c>
    </row>
    <row r="45" spans="1:12" x14ac:dyDescent="0.25">
      <c r="A45" s="32" t="s">
        <v>1501</v>
      </c>
      <c r="B45" s="47" t="s">
        <v>755</v>
      </c>
      <c r="C45" s="47" t="s">
        <v>1489</v>
      </c>
      <c r="D45" s="32">
        <f>VLOOKUP($B45,'[4]17 CR Data'!$A$6:$V$340,6,FALSE)</f>
        <v>56</v>
      </c>
      <c r="E45" s="32" t="s">
        <v>756</v>
      </c>
      <c r="F45" s="48">
        <f>VLOOKUP($B45,'[4]17 CR Data'!$A$6:$W$340,4,FALSE)</f>
        <v>43100</v>
      </c>
      <c r="G45" s="25">
        <f>VLOOKUP($B45,'[4]17 CR Data'!$A$6:$V$340,7,FALSE)</f>
        <v>20440</v>
      </c>
      <c r="H45" s="25">
        <f>VLOOKUP($B45,'[4]17 CR Data'!$A$6:$V$340,5,FALSE)</f>
        <v>16950</v>
      </c>
      <c r="I45" s="25">
        <f>VLOOKUP($B45,'[4]17 CR Data'!$A$6:$V$340,8,FALSE)</f>
        <v>8789</v>
      </c>
      <c r="J45" s="21">
        <v>8161</v>
      </c>
      <c r="K45" s="49">
        <f t="shared" si="2"/>
        <v>0.82925636007827785</v>
      </c>
      <c r="L45" s="50">
        <f t="shared" si="3"/>
        <v>0.52</v>
      </c>
    </row>
    <row r="46" spans="1:12" x14ac:dyDescent="0.25">
      <c r="A46" s="32" t="s">
        <v>1238</v>
      </c>
      <c r="B46" s="47" t="s">
        <v>446</v>
      </c>
      <c r="C46" s="47" t="s">
        <v>1489</v>
      </c>
      <c r="D46" s="32">
        <f>VLOOKUP($B46,'[4]17 CR Data'!$A$6:$V$340,6,FALSE)</f>
        <v>45</v>
      </c>
      <c r="E46" s="32" t="s">
        <v>947</v>
      </c>
      <c r="F46" s="48">
        <f>VLOOKUP($B46,'[4]17 CR Data'!$A$6:$W$340,4,FALSE)</f>
        <v>43100</v>
      </c>
      <c r="G46" s="25">
        <f>VLOOKUP($B46,'[4]17 CR Data'!$A$6:$V$340,7,FALSE)</f>
        <v>16425</v>
      </c>
      <c r="H46" s="25">
        <f>VLOOKUP($B46,'[4]17 CR Data'!$A$6:$V$340,5,FALSE)</f>
        <v>12312</v>
      </c>
      <c r="I46" s="25">
        <f>VLOOKUP($B46,'[4]17 CR Data'!$A$6:$V$340,8,FALSE)</f>
        <v>10232</v>
      </c>
      <c r="J46" s="21">
        <v>764</v>
      </c>
      <c r="K46" s="49">
        <f t="shared" si="2"/>
        <v>0.74958904109589042</v>
      </c>
      <c r="L46" s="50">
        <f t="shared" si="3"/>
        <v>0.83</v>
      </c>
    </row>
    <row r="47" spans="1:12" x14ac:dyDescent="0.25">
      <c r="A47" s="32" t="s">
        <v>1181</v>
      </c>
      <c r="B47" s="47" t="s">
        <v>330</v>
      </c>
      <c r="C47" s="47" t="s">
        <v>1489</v>
      </c>
      <c r="D47" s="32">
        <f>VLOOKUP($B47,'[4]17 CR Data'!$A$6:$V$340,6,FALSE)</f>
        <v>38</v>
      </c>
      <c r="E47" s="32" t="s">
        <v>887</v>
      </c>
      <c r="F47" s="48">
        <f>VLOOKUP($B47,'[4]17 CR Data'!$A$6:$W$340,4,FALSE)</f>
        <v>43100</v>
      </c>
      <c r="G47" s="25">
        <f>VLOOKUP($B47,'[4]17 CR Data'!$A$6:$V$340,7,FALSE)</f>
        <v>13870</v>
      </c>
      <c r="H47" s="25">
        <f>VLOOKUP($B47,'[4]17 CR Data'!$A$6:$V$340,5,FALSE)</f>
        <v>9606</v>
      </c>
      <c r="I47" s="25">
        <f>VLOOKUP($B47,'[4]17 CR Data'!$A$6:$V$340,8,FALSE)</f>
        <v>7310</v>
      </c>
      <c r="J47" s="21">
        <v>1453</v>
      </c>
      <c r="K47" s="49">
        <f t="shared" si="2"/>
        <v>0.69257390050468637</v>
      </c>
      <c r="L47" s="50">
        <f t="shared" si="3"/>
        <v>0.76</v>
      </c>
    </row>
    <row r="48" spans="1:12" x14ac:dyDescent="0.25">
      <c r="A48" s="32" t="s">
        <v>1111</v>
      </c>
      <c r="B48" s="47" t="s">
        <v>181</v>
      </c>
      <c r="C48" s="47" t="s">
        <v>1489</v>
      </c>
      <c r="D48" s="32">
        <f>VLOOKUP($B48,'[4]17 CR Data'!$A$6:$V$340,6,FALSE)</f>
        <v>30</v>
      </c>
      <c r="E48" s="32" t="s">
        <v>811</v>
      </c>
      <c r="F48" s="48">
        <f>VLOOKUP($B48,'[4]17 CR Data'!$A$6:$W$340,4,FALSE)</f>
        <v>43100</v>
      </c>
      <c r="G48" s="25">
        <f>VLOOKUP($B48,'[4]17 CR Data'!$A$6:$V$340,7,FALSE)</f>
        <v>10950</v>
      </c>
      <c r="H48" s="25">
        <f>VLOOKUP($B48,'[4]17 CR Data'!$A$6:$V$340,5,FALSE)</f>
        <v>10652</v>
      </c>
      <c r="I48" s="25">
        <f>VLOOKUP($B48,'[4]17 CR Data'!$A$6:$V$340,8,FALSE)</f>
        <v>3273</v>
      </c>
      <c r="J48" s="21">
        <v>997</v>
      </c>
      <c r="K48" s="49">
        <f t="shared" si="2"/>
        <v>0.97278538812785387</v>
      </c>
      <c r="L48" s="50">
        <f t="shared" si="3"/>
        <v>0.31</v>
      </c>
    </row>
    <row r="49" spans="1:12" x14ac:dyDescent="0.25">
      <c r="A49" s="32" t="s">
        <v>1502</v>
      </c>
      <c r="B49" s="47" t="s">
        <v>691</v>
      </c>
      <c r="C49" s="47" t="s">
        <v>1489</v>
      </c>
      <c r="D49" s="32">
        <f>VLOOKUP($B49,'[4]17 CR Data'!$A$6:$V$340,6,FALSE)</f>
        <v>69</v>
      </c>
      <c r="E49" s="32" t="s">
        <v>833</v>
      </c>
      <c r="F49" s="48">
        <f>VLOOKUP($B49,'[4]17 CR Data'!$A$6:$W$340,4,FALSE)</f>
        <v>43100</v>
      </c>
      <c r="G49" s="25">
        <f>VLOOKUP($B49,'[4]17 CR Data'!$A$6:$V$340,7,FALSE)</f>
        <v>25185</v>
      </c>
      <c r="H49" s="25">
        <f>VLOOKUP($B49,'[4]17 CR Data'!$A$6:$V$340,5,FALSE)</f>
        <v>20561</v>
      </c>
      <c r="I49" s="25">
        <f>VLOOKUP($B49,'[4]17 CR Data'!$A$6:$V$340,8,FALSE)</f>
        <v>11142</v>
      </c>
      <c r="J49" s="21">
        <v>2613</v>
      </c>
      <c r="K49" s="49">
        <f t="shared" si="2"/>
        <v>0.8163986499900735</v>
      </c>
      <c r="L49" s="50">
        <f t="shared" si="3"/>
        <v>0.54</v>
      </c>
    </row>
    <row r="50" spans="1:12" x14ac:dyDescent="0.25">
      <c r="A50" s="32" t="s">
        <v>1205</v>
      </c>
      <c r="B50" s="47" t="s">
        <v>380</v>
      </c>
      <c r="C50" s="47" t="s">
        <v>1489</v>
      </c>
      <c r="D50" s="32">
        <f>VLOOKUP($B50,'[4]17 CR Data'!$A$6:$V$340,6,FALSE)</f>
        <v>36</v>
      </c>
      <c r="E50" s="32" t="s">
        <v>911</v>
      </c>
      <c r="F50" s="48">
        <f>VLOOKUP($B50,'[4]17 CR Data'!$A$6:$W$340,4,FALSE)</f>
        <v>43100</v>
      </c>
      <c r="G50" s="25">
        <f>VLOOKUP($B50,'[4]17 CR Data'!$A$6:$V$340,7,FALSE)</f>
        <v>13140</v>
      </c>
      <c r="H50" s="25">
        <f>VLOOKUP($B50,'[4]17 CR Data'!$A$6:$V$340,5,FALSE)</f>
        <v>9513</v>
      </c>
      <c r="I50" s="25">
        <f>VLOOKUP($B50,'[4]17 CR Data'!$A$6:$V$340,8,FALSE)</f>
        <v>5092</v>
      </c>
      <c r="J50" s="21"/>
      <c r="K50" s="49">
        <f t="shared" si="2"/>
        <v>0.72397260273972608</v>
      </c>
      <c r="L50" s="50">
        <f t="shared" si="3"/>
        <v>0.54</v>
      </c>
    </row>
    <row r="51" spans="1:12" x14ac:dyDescent="0.25">
      <c r="A51" s="33" t="s">
        <v>1458</v>
      </c>
      <c r="B51" s="47" t="s">
        <v>678</v>
      </c>
      <c r="C51" s="47" t="s">
        <v>1489</v>
      </c>
      <c r="D51" s="32">
        <f>VLOOKUP($B51,'[4]17 CR Data'!$A$6:$V$340,6,FALSE)</f>
        <v>20</v>
      </c>
      <c r="E51" s="32" t="s">
        <v>737</v>
      </c>
      <c r="F51" s="48">
        <f>VLOOKUP($B51,'[4]17 CR Data'!$A$6:$W$340,4,FALSE)</f>
        <v>42735</v>
      </c>
      <c r="G51" s="25">
        <f>VLOOKUP($B51,'[4]17 CR Data'!$A$6:$V$340,7,FALSE)</f>
        <v>7320</v>
      </c>
      <c r="H51" s="25">
        <f>VLOOKUP($B51,'[4]17 CR Data'!$A$6:$V$340,5,FALSE)</f>
        <v>2800</v>
      </c>
      <c r="I51" s="25">
        <f>VLOOKUP($B51,'[4]17 CR Data'!$A$6:$V$340,8,FALSE)</f>
        <v>76</v>
      </c>
      <c r="J51" s="21">
        <v>2112</v>
      </c>
      <c r="K51" s="49">
        <f t="shared" si="2"/>
        <v>0.38251366120218577</v>
      </c>
      <c r="L51" s="50">
        <f t="shared" si="3"/>
        <v>0.03</v>
      </c>
    </row>
    <row r="52" spans="1:12" x14ac:dyDescent="0.25">
      <c r="A52" s="32" t="s">
        <v>1182</v>
      </c>
      <c r="B52" s="47" t="s">
        <v>332</v>
      </c>
      <c r="C52" s="47" t="s">
        <v>1489</v>
      </c>
      <c r="D52" s="32">
        <f>VLOOKUP($B52,'[4]17 CR Data'!$A$6:$V$340,6,FALSE)</f>
        <v>40</v>
      </c>
      <c r="E52" s="32" t="s">
        <v>888</v>
      </c>
      <c r="F52" s="48">
        <f>VLOOKUP($B52,'[4]17 CR Data'!$A$6:$W$340,4,FALSE)</f>
        <v>43100</v>
      </c>
      <c r="G52" s="25">
        <f>VLOOKUP($B52,'[4]17 CR Data'!$A$6:$V$340,7,FALSE)</f>
        <v>14600</v>
      </c>
      <c r="H52" s="25">
        <f>VLOOKUP($B52,'[4]17 CR Data'!$A$6:$V$340,5,FALSE)</f>
        <v>12530</v>
      </c>
      <c r="I52" s="25">
        <f>VLOOKUP($B52,'[4]17 CR Data'!$A$6:$V$340,8,FALSE)</f>
        <v>6316</v>
      </c>
      <c r="J52" s="21">
        <v>2213</v>
      </c>
      <c r="K52" s="49">
        <f t="shared" si="2"/>
        <v>0.85821917808219184</v>
      </c>
      <c r="L52" s="50">
        <f t="shared" si="3"/>
        <v>0.5</v>
      </c>
    </row>
    <row r="53" spans="1:12" x14ac:dyDescent="0.25">
      <c r="A53" s="32" t="s">
        <v>1189</v>
      </c>
      <c r="B53" s="47" t="s">
        <v>346</v>
      </c>
      <c r="C53" s="47" t="s">
        <v>1489</v>
      </c>
      <c r="D53" s="32">
        <f>VLOOKUP($B53,'[4]17 CR Data'!$A$6:$V$340,6,FALSE)</f>
        <v>39</v>
      </c>
      <c r="E53" s="32" t="s">
        <v>894</v>
      </c>
      <c r="F53" s="48">
        <f>VLOOKUP($B53,'[4]17 CR Data'!$A$6:$W$340,4,FALSE)</f>
        <v>43100</v>
      </c>
      <c r="G53" s="25">
        <f>VLOOKUP($B53,'[4]17 CR Data'!$A$6:$V$340,7,FALSE)</f>
        <v>14235</v>
      </c>
      <c r="H53" s="25">
        <f>VLOOKUP($B53,'[4]17 CR Data'!$A$6:$V$340,5,FALSE)</f>
        <v>13298</v>
      </c>
      <c r="I53" s="25">
        <f>VLOOKUP($B53,'[4]17 CR Data'!$A$6:$V$340,8,FALSE)</f>
        <v>8526</v>
      </c>
      <c r="J53" s="21"/>
      <c r="K53" s="49">
        <f t="shared" si="2"/>
        <v>0.93417632595714784</v>
      </c>
      <c r="L53" s="50">
        <f t="shared" si="3"/>
        <v>0.64</v>
      </c>
    </row>
    <row r="54" spans="1:12" x14ac:dyDescent="0.25">
      <c r="A54" s="32" t="s">
        <v>1183</v>
      </c>
      <c r="B54" s="47" t="s">
        <v>334</v>
      </c>
      <c r="C54" s="47" t="s">
        <v>1489</v>
      </c>
      <c r="D54" s="32">
        <f>VLOOKUP($B54,'[4]17 CR Data'!$A$6:$V$340,6,FALSE)</f>
        <v>45</v>
      </c>
      <c r="E54" s="32" t="s">
        <v>889</v>
      </c>
      <c r="F54" s="48">
        <f>VLOOKUP($B54,'[4]17 CR Data'!$A$6:$W$340,4,FALSE)</f>
        <v>43100</v>
      </c>
      <c r="G54" s="25">
        <f>VLOOKUP($B54,'[4]17 CR Data'!$A$6:$V$340,7,FALSE)</f>
        <v>16425</v>
      </c>
      <c r="H54" s="25">
        <f>VLOOKUP($B54,'[4]17 CR Data'!$A$6:$V$340,5,FALSE)</f>
        <v>14363</v>
      </c>
      <c r="I54" s="25">
        <f>VLOOKUP($B54,'[4]17 CR Data'!$A$6:$V$340,8,FALSE)</f>
        <v>8648</v>
      </c>
      <c r="J54" s="21">
        <v>1082</v>
      </c>
      <c r="K54" s="49">
        <f t="shared" si="2"/>
        <v>0.87445966514459661</v>
      </c>
      <c r="L54" s="50">
        <f t="shared" si="3"/>
        <v>0.6</v>
      </c>
    </row>
    <row r="55" spans="1:12" s="45" customFormat="1" x14ac:dyDescent="0.25">
      <c r="A55" s="32" t="s">
        <v>1504</v>
      </c>
      <c r="B55" s="47" t="s">
        <v>1354</v>
      </c>
      <c r="C55" s="47" t="s">
        <v>1489</v>
      </c>
      <c r="D55" s="32">
        <v>84</v>
      </c>
      <c r="E55" s="32" t="s">
        <v>1503</v>
      </c>
      <c r="F55" s="48">
        <v>43100</v>
      </c>
      <c r="G55" s="25">
        <v>30660</v>
      </c>
      <c r="H55" s="25">
        <v>29711</v>
      </c>
      <c r="I55" s="25">
        <v>28667</v>
      </c>
      <c r="J55" s="21"/>
      <c r="K55" s="49">
        <f t="shared" si="2"/>
        <v>0.96904761904761905</v>
      </c>
      <c r="L55" s="50">
        <f t="shared" si="3"/>
        <v>0.96</v>
      </c>
    </row>
    <row r="56" spans="1:12" x14ac:dyDescent="0.25">
      <c r="A56" s="32" t="s">
        <v>1505</v>
      </c>
      <c r="B56" s="47" t="s">
        <v>218</v>
      </c>
      <c r="C56" s="47" t="s">
        <v>1489</v>
      </c>
      <c r="D56" s="32">
        <f>VLOOKUP($B56,'[4]17 CR Data'!$A$6:$V$340,6,FALSE)</f>
        <v>34</v>
      </c>
      <c r="E56" s="32" t="s">
        <v>828</v>
      </c>
      <c r="F56" s="48">
        <f>VLOOKUP($B56,'[4]17 CR Data'!$A$6:$W$340,4,FALSE)</f>
        <v>43100</v>
      </c>
      <c r="G56" s="25">
        <f>VLOOKUP($B56,'[4]17 CR Data'!$A$6:$V$340,7,FALSE)</f>
        <v>12410</v>
      </c>
      <c r="H56" s="52">
        <f>VLOOKUP($B56,'[4]17 CR Data'!$A$6:$V$340,5,FALSE)</f>
        <v>12578</v>
      </c>
      <c r="I56" s="25">
        <f>VLOOKUP($B56,'[4]17 CR Data'!$A$6:$V$340,8,FALSE)</f>
        <v>2222</v>
      </c>
      <c r="J56" s="21">
        <v>8415</v>
      </c>
      <c r="K56" s="49">
        <f t="shared" si="2"/>
        <v>1.0135374697824335</v>
      </c>
      <c r="L56" s="50">
        <f t="shared" si="3"/>
        <v>0.18</v>
      </c>
    </row>
    <row r="57" spans="1:12" x14ac:dyDescent="0.25">
      <c r="A57" s="32" t="s">
        <v>1257</v>
      </c>
      <c r="B57" s="47" t="s">
        <v>484</v>
      </c>
      <c r="C57" s="47" t="s">
        <v>1489</v>
      </c>
      <c r="D57" s="32">
        <f>VLOOKUP($B57,'[4]17 CR Data'!$A$6:$V$340,6,FALSE)</f>
        <v>42</v>
      </c>
      <c r="E57" s="32" t="s">
        <v>965</v>
      </c>
      <c r="F57" s="48">
        <f>VLOOKUP($B57,'[4]17 CR Data'!$A$6:$W$340,4,FALSE)</f>
        <v>43100</v>
      </c>
      <c r="G57" s="25">
        <f>VLOOKUP($B57,'[4]17 CR Data'!$A$6:$V$340,7,FALSE)</f>
        <v>15330</v>
      </c>
      <c r="H57" s="25">
        <f>VLOOKUP($B57,'[4]17 CR Data'!$A$6:$V$340,5,FALSE)</f>
        <v>15010</v>
      </c>
      <c r="I57" s="25">
        <f>VLOOKUP($B57,'[4]17 CR Data'!$A$6:$V$340,8,FALSE)</f>
        <v>6151</v>
      </c>
      <c r="J57" s="32"/>
      <c r="K57" s="49">
        <f t="shared" si="2"/>
        <v>0.97912589693411611</v>
      </c>
      <c r="L57" s="50">
        <f t="shared" si="3"/>
        <v>0.41</v>
      </c>
    </row>
    <row r="58" spans="1:12" x14ac:dyDescent="0.25">
      <c r="A58" s="32" t="s">
        <v>1307</v>
      </c>
      <c r="B58" s="47" t="s">
        <v>584</v>
      </c>
      <c r="C58" s="47" t="s">
        <v>1489</v>
      </c>
      <c r="D58" s="32">
        <f>VLOOKUP($B58,'[4]17 CR Data'!$A$6:$V$340,6,FALSE)</f>
        <v>36</v>
      </c>
      <c r="E58" s="32" t="s">
        <v>1007</v>
      </c>
      <c r="F58" s="48">
        <f>VLOOKUP($B58,'[4]17 CR Data'!$A$6:$W$340,4,FALSE)</f>
        <v>43100</v>
      </c>
      <c r="G58" s="25">
        <f>VLOOKUP($B58,'[4]17 CR Data'!$A$6:$V$340,7,FALSE)</f>
        <v>13140</v>
      </c>
      <c r="H58" s="25">
        <f>VLOOKUP($B58,'[4]17 CR Data'!$A$6:$V$340,5,FALSE)</f>
        <v>12308</v>
      </c>
      <c r="I58" s="25">
        <f>VLOOKUP($B58,'[4]17 CR Data'!$A$6:$V$340,8,FALSE)</f>
        <v>8920</v>
      </c>
      <c r="J58" s="32"/>
      <c r="K58" s="49">
        <f t="shared" si="2"/>
        <v>0.9366818873668189</v>
      </c>
      <c r="L58" s="50">
        <f t="shared" si="3"/>
        <v>0.72</v>
      </c>
    </row>
    <row r="59" spans="1:12" x14ac:dyDescent="0.25">
      <c r="A59" s="32" t="s">
        <v>1095</v>
      </c>
      <c r="B59" s="47" t="s">
        <v>145</v>
      </c>
      <c r="C59" s="47" t="s">
        <v>1489</v>
      </c>
      <c r="D59" s="32">
        <f>VLOOKUP($B59,'[4]17 CR Data'!$A$6:$V$340,6,FALSE)</f>
        <v>250</v>
      </c>
      <c r="E59" s="32" t="s">
        <v>794</v>
      </c>
      <c r="F59" s="48">
        <f>VLOOKUP($B59,'[4]17 CR Data'!$A$6:$W$340,4,FALSE)</f>
        <v>43100</v>
      </c>
      <c r="G59" s="25">
        <f>VLOOKUP($B59,'[4]17 CR Data'!$A$6:$V$340,7,FALSE)</f>
        <v>91250</v>
      </c>
      <c r="H59" s="25">
        <f>VLOOKUP($B59,'[4]17 CR Data'!$A$6:$V$340,5,FALSE)</f>
        <v>69167</v>
      </c>
      <c r="I59" s="25">
        <f>VLOOKUP($B59,'[4]17 CR Data'!$A$6:$V$340,8,FALSE)</f>
        <v>48675</v>
      </c>
      <c r="J59" s="21">
        <v>2655</v>
      </c>
      <c r="K59" s="49">
        <f t="shared" si="2"/>
        <v>0.75799452054794525</v>
      </c>
      <c r="L59" s="50">
        <f t="shared" si="3"/>
        <v>0.7</v>
      </c>
    </row>
    <row r="60" spans="1:12" x14ac:dyDescent="0.25">
      <c r="A60" s="32" t="s">
        <v>1103</v>
      </c>
      <c r="B60" s="47" t="s">
        <v>165</v>
      </c>
      <c r="C60" s="47" t="s">
        <v>1489</v>
      </c>
      <c r="D60" s="32">
        <f>VLOOKUP($B60,'[4]17 CR Data'!$A$6:$V$340,6,FALSE)</f>
        <v>120</v>
      </c>
      <c r="E60" s="32" t="s">
        <v>803</v>
      </c>
      <c r="F60" s="48">
        <f>VLOOKUP($B60,'[4]17 CR Data'!$A$6:$W$340,4,FALSE)</f>
        <v>43100</v>
      </c>
      <c r="G60" s="25">
        <f>VLOOKUP($B60,'[4]17 CR Data'!$A$6:$V$340,7,FALSE)</f>
        <v>43800</v>
      </c>
      <c r="H60" s="25">
        <f>VLOOKUP($B60,'[4]17 CR Data'!$A$6:$V$340,5,FALSE)</f>
        <v>34245</v>
      </c>
      <c r="I60" s="25">
        <f>VLOOKUP($B60,'[4]17 CR Data'!$A$6:$V$340,8,FALSE)</f>
        <v>26743</v>
      </c>
      <c r="J60" s="21">
        <v>2082</v>
      </c>
      <c r="K60" s="49">
        <f t="shared" si="2"/>
        <v>0.7818493150684932</v>
      </c>
      <c r="L60" s="50">
        <f t="shared" si="3"/>
        <v>0.78</v>
      </c>
    </row>
    <row r="61" spans="1:12" x14ac:dyDescent="0.25">
      <c r="A61" s="32" t="s">
        <v>1272</v>
      </c>
      <c r="B61" s="47" t="s">
        <v>514</v>
      </c>
      <c r="C61" s="47" t="s">
        <v>1489</v>
      </c>
      <c r="D61" s="32">
        <f>VLOOKUP($B61,'[4]17 CR Data'!$A$6:$V$340,6,FALSE)</f>
        <v>74</v>
      </c>
      <c r="E61" s="32" t="s">
        <v>980</v>
      </c>
      <c r="F61" s="48">
        <f>VLOOKUP($B61,'[4]17 CR Data'!$A$6:$W$340,4,FALSE)</f>
        <v>43100</v>
      </c>
      <c r="G61" s="25">
        <f>VLOOKUP($B61,'[4]17 CR Data'!$A$6:$V$340,7,FALSE)</f>
        <v>27010</v>
      </c>
      <c r="H61" s="25">
        <f>VLOOKUP($B61,'[4]17 CR Data'!$A$6:$V$340,5,FALSE)</f>
        <v>24621</v>
      </c>
      <c r="I61" s="25">
        <f>VLOOKUP($B61,'[4]17 CR Data'!$A$6:$V$340,8,FALSE)</f>
        <v>7934</v>
      </c>
      <c r="J61" s="21">
        <v>7447</v>
      </c>
      <c r="K61" s="49">
        <f t="shared" si="2"/>
        <v>0.91155127730470198</v>
      </c>
      <c r="L61" s="50">
        <f t="shared" si="3"/>
        <v>0.32</v>
      </c>
    </row>
    <row r="62" spans="1:12" x14ac:dyDescent="0.25">
      <c r="A62" s="32" t="s">
        <v>1209</v>
      </c>
      <c r="B62" s="47" t="s">
        <v>388</v>
      </c>
      <c r="C62" s="47" t="s">
        <v>1489</v>
      </c>
      <c r="D62" s="32">
        <f>VLOOKUP($B62,'[4]17 CR Data'!$A$6:$V$340,6,FALSE)</f>
        <v>77</v>
      </c>
      <c r="E62" s="32" t="s">
        <v>915</v>
      </c>
      <c r="F62" s="48">
        <f>VLOOKUP($B62,'[4]17 CR Data'!$A$6:$W$340,4,FALSE)</f>
        <v>43100</v>
      </c>
      <c r="G62" s="25">
        <f>VLOOKUP($B62,'[4]17 CR Data'!$A$6:$V$340,7,FALSE)</f>
        <v>28105</v>
      </c>
      <c r="H62" s="25">
        <f>VLOOKUP($B62,'[4]17 CR Data'!$A$6:$V$340,5,FALSE)</f>
        <v>25363</v>
      </c>
      <c r="I62" s="25">
        <f>VLOOKUP($B62,'[4]17 CR Data'!$A$6:$V$340,8,FALSE)</f>
        <v>15843</v>
      </c>
      <c r="J62" s="21">
        <v>3819</v>
      </c>
      <c r="K62" s="49">
        <f t="shared" si="2"/>
        <v>0.90243728873865858</v>
      </c>
      <c r="L62" s="50">
        <f t="shared" si="3"/>
        <v>0.62</v>
      </c>
    </row>
    <row r="63" spans="1:12" x14ac:dyDescent="0.25">
      <c r="A63" s="32" t="s">
        <v>1208</v>
      </c>
      <c r="B63" s="47" t="s">
        <v>386</v>
      </c>
      <c r="C63" s="47" t="s">
        <v>1489</v>
      </c>
      <c r="D63" s="32">
        <f>VLOOKUP($B63,'[4]17 CR Data'!$A$6:$V$340,6,FALSE)</f>
        <v>72</v>
      </c>
      <c r="E63" s="32" t="s">
        <v>914</v>
      </c>
      <c r="F63" s="48">
        <f>VLOOKUP($B63,'[4]17 CR Data'!$A$6:$W$340,4,FALSE)</f>
        <v>43100</v>
      </c>
      <c r="G63" s="25">
        <f>VLOOKUP($B63,'[4]17 CR Data'!$A$6:$V$340,7,FALSE)</f>
        <v>26280</v>
      </c>
      <c r="H63" s="25">
        <f>VLOOKUP($B63,'[4]17 CR Data'!$A$6:$V$340,5,FALSE)</f>
        <v>22445</v>
      </c>
      <c r="I63" s="25">
        <f>VLOOKUP($B63,'[4]17 CR Data'!$A$6:$V$340,8,FALSE)</f>
        <v>12105</v>
      </c>
      <c r="J63" s="21">
        <v>1515</v>
      </c>
      <c r="K63" s="49">
        <f t="shared" si="2"/>
        <v>0.85407153729071539</v>
      </c>
      <c r="L63" s="50">
        <f t="shared" si="3"/>
        <v>0.54</v>
      </c>
    </row>
    <row r="64" spans="1:12" x14ac:dyDescent="0.25">
      <c r="A64" s="32" t="s">
        <v>1076</v>
      </c>
      <c r="B64" s="47" t="s">
        <v>105</v>
      </c>
      <c r="C64" s="47" t="s">
        <v>1489</v>
      </c>
      <c r="D64" s="32">
        <f>VLOOKUP($B64,'[4]17 CR Data'!$A$6:$V$340,6,FALSE)</f>
        <v>119</v>
      </c>
      <c r="E64" s="32" t="s">
        <v>776</v>
      </c>
      <c r="F64" s="48">
        <f>VLOOKUP($B64,'[4]17 CR Data'!$A$6:$W$340,4,FALSE)</f>
        <v>43100</v>
      </c>
      <c r="G64" s="25">
        <f>VLOOKUP($B64,'[4]17 CR Data'!$A$6:$V$340,7,FALSE)</f>
        <v>43435</v>
      </c>
      <c r="H64" s="25">
        <f>VLOOKUP($B64,'[4]17 CR Data'!$A$6:$V$340,5,FALSE)</f>
        <v>39237</v>
      </c>
      <c r="I64" s="25">
        <f>VLOOKUP($B64,'[4]17 CR Data'!$A$6:$V$340,8,FALSE)</f>
        <v>23581</v>
      </c>
      <c r="J64" s="21">
        <v>3521</v>
      </c>
      <c r="K64" s="49">
        <f t="shared" si="2"/>
        <v>0.90334983308391847</v>
      </c>
      <c r="L64" s="50">
        <f t="shared" si="3"/>
        <v>0.6</v>
      </c>
    </row>
    <row r="65" spans="1:12" x14ac:dyDescent="0.25">
      <c r="A65" s="32" t="s">
        <v>1075</v>
      </c>
      <c r="B65" s="47" t="s">
        <v>103</v>
      </c>
      <c r="C65" s="47" t="s">
        <v>1489</v>
      </c>
      <c r="D65" s="32">
        <f>VLOOKUP($B65,'[4]17 CR Data'!$A$6:$V$340,6,FALSE)</f>
        <v>73</v>
      </c>
      <c r="E65" s="32" t="s">
        <v>775</v>
      </c>
      <c r="F65" s="48">
        <f>VLOOKUP($B65,'[4]17 CR Data'!$A$6:$W$340,4,FALSE)</f>
        <v>43100</v>
      </c>
      <c r="G65" s="25">
        <f>VLOOKUP($B65,'[4]17 CR Data'!$A$6:$V$340,7,FALSE)</f>
        <v>26645</v>
      </c>
      <c r="H65" s="25">
        <f>VLOOKUP($B65,'[4]17 CR Data'!$A$6:$V$340,5,FALSE)</f>
        <v>22419</v>
      </c>
      <c r="I65" s="25">
        <f>VLOOKUP($B65,'[4]17 CR Data'!$A$6:$V$340,8,FALSE)</f>
        <v>11979</v>
      </c>
      <c r="J65" s="21">
        <v>3147</v>
      </c>
      <c r="K65" s="49">
        <f t="shared" si="2"/>
        <v>0.84139613435916683</v>
      </c>
      <c r="L65" s="50">
        <f t="shared" si="3"/>
        <v>0.53</v>
      </c>
    </row>
    <row r="66" spans="1:12" x14ac:dyDescent="0.25">
      <c r="A66" s="32" t="s">
        <v>1220</v>
      </c>
      <c r="B66" s="47" t="s">
        <v>412</v>
      </c>
      <c r="C66" s="47" t="s">
        <v>1489</v>
      </c>
      <c r="D66" s="32">
        <f>VLOOKUP($B66,'[4]17 CR Data'!$A$6:$V$340,6,FALSE)</f>
        <v>61</v>
      </c>
      <c r="E66" s="32" t="s">
        <v>929</v>
      </c>
      <c r="F66" s="48">
        <f>VLOOKUP($B66,'[4]17 CR Data'!$A$6:$W$340,4,FALSE)</f>
        <v>43100</v>
      </c>
      <c r="G66" s="25">
        <f>VLOOKUP($B66,'[4]17 CR Data'!$A$6:$V$340,7,FALSE)</f>
        <v>22265</v>
      </c>
      <c r="H66" s="25">
        <f>VLOOKUP($B66,'[4]17 CR Data'!$A$6:$V$340,5,FALSE)</f>
        <v>21787</v>
      </c>
      <c r="I66" s="25">
        <f>VLOOKUP($B66,'[4]17 CR Data'!$A$6:$V$340,8,FALSE)</f>
        <v>12130</v>
      </c>
      <c r="J66" s="21">
        <v>2086</v>
      </c>
      <c r="K66" s="49">
        <f t="shared" si="2"/>
        <v>0.97853132719514935</v>
      </c>
      <c r="L66" s="50">
        <f t="shared" si="3"/>
        <v>0.56000000000000005</v>
      </c>
    </row>
    <row r="67" spans="1:12" x14ac:dyDescent="0.25">
      <c r="A67" s="32" t="s">
        <v>1196</v>
      </c>
      <c r="B67" s="47" t="s">
        <v>362</v>
      </c>
      <c r="C67" s="47" t="s">
        <v>1489</v>
      </c>
      <c r="D67" s="32">
        <f>VLOOKUP($B67,'[4]17 CR Data'!$A$6:$V$340,6,FALSE)</f>
        <v>62</v>
      </c>
      <c r="E67" s="32" t="s">
        <v>902</v>
      </c>
      <c r="F67" s="48">
        <f>VLOOKUP($B67,'[4]17 CR Data'!$A$6:$W$340,4,FALSE)</f>
        <v>43100</v>
      </c>
      <c r="G67" s="25">
        <f>VLOOKUP($B67,'[4]17 CR Data'!$A$6:$V$340,7,FALSE)</f>
        <v>22630</v>
      </c>
      <c r="H67" s="25">
        <f>VLOOKUP($B67,'[4]17 CR Data'!$A$6:$V$340,5,FALSE)</f>
        <v>19602</v>
      </c>
      <c r="I67" s="25">
        <f>VLOOKUP($B67,'[4]17 CR Data'!$A$6:$V$340,8,FALSE)</f>
        <v>14523</v>
      </c>
      <c r="J67" s="21">
        <v>1849</v>
      </c>
      <c r="K67" s="49">
        <f t="shared" si="2"/>
        <v>0.86619531595227572</v>
      </c>
      <c r="L67" s="50">
        <f t="shared" si="3"/>
        <v>0.74</v>
      </c>
    </row>
    <row r="68" spans="1:12" x14ac:dyDescent="0.25">
      <c r="A68" s="32" t="s">
        <v>1253</v>
      </c>
      <c r="B68" s="47" t="s">
        <v>476</v>
      </c>
      <c r="C68" s="47" t="s">
        <v>1489</v>
      </c>
      <c r="D68" s="32">
        <f>VLOOKUP($B68,'[4]17 CR Data'!$A$6:$V$340,6,FALSE)</f>
        <v>44</v>
      </c>
      <c r="E68" s="32" t="s">
        <v>962</v>
      </c>
      <c r="F68" s="48">
        <f>VLOOKUP($B68,'[4]17 CR Data'!$A$6:$W$340,4,FALSE)</f>
        <v>43100</v>
      </c>
      <c r="G68" s="25">
        <f>VLOOKUP($B68,'[4]17 CR Data'!$A$6:$V$340,7,FALSE)</f>
        <v>16060</v>
      </c>
      <c r="H68" s="25">
        <f>VLOOKUP($B68,'[4]17 CR Data'!$A$6:$V$340,5,FALSE)</f>
        <v>14427</v>
      </c>
      <c r="I68" s="25">
        <f>VLOOKUP($B68,'[4]17 CR Data'!$A$6:$V$340,8,FALSE)</f>
        <v>12315</v>
      </c>
      <c r="J68" s="21"/>
      <c r="K68" s="49">
        <f t="shared" si="2"/>
        <v>0.89831880448318802</v>
      </c>
      <c r="L68" s="50">
        <f t="shared" si="3"/>
        <v>0.85</v>
      </c>
    </row>
    <row r="69" spans="1:12" x14ac:dyDescent="0.25">
      <c r="A69" s="32" t="s">
        <v>1506</v>
      </c>
      <c r="B69" s="47" t="s">
        <v>683</v>
      </c>
      <c r="C69" s="47" t="s">
        <v>1489</v>
      </c>
      <c r="D69" s="32">
        <f>VLOOKUP($B69,'[4]17 CR Data'!$A$6:$V$340,6,FALSE)</f>
        <v>45</v>
      </c>
      <c r="E69" s="32" t="s">
        <v>769</v>
      </c>
      <c r="F69" s="48">
        <f>VLOOKUP($B69,'[4]17 CR Data'!$A$6:$W$340,4,FALSE)</f>
        <v>43100</v>
      </c>
      <c r="G69" s="25">
        <f>VLOOKUP($B69,'[4]17 CR Data'!$A$6:$V$340,7,FALSE)</f>
        <v>16425</v>
      </c>
      <c r="H69" s="25">
        <f>VLOOKUP($B69,'[4]17 CR Data'!$A$6:$V$340,5,FALSE)</f>
        <v>13263</v>
      </c>
      <c r="I69" s="25">
        <f>VLOOKUP($B69,'[4]17 CR Data'!$A$6:$V$340,8,FALSE)</f>
        <v>5194</v>
      </c>
      <c r="J69" s="21">
        <v>1628</v>
      </c>
      <c r="K69" s="49">
        <f t="shared" si="2"/>
        <v>0.80748858447488581</v>
      </c>
      <c r="L69" s="50">
        <f t="shared" si="3"/>
        <v>0.39</v>
      </c>
    </row>
    <row r="70" spans="1:12" x14ac:dyDescent="0.25">
      <c r="A70" s="32" t="s">
        <v>1245</v>
      </c>
      <c r="B70" s="47" t="s">
        <v>460</v>
      </c>
      <c r="C70" s="47" t="s">
        <v>1489</v>
      </c>
      <c r="D70" s="32">
        <f>VLOOKUP($B70,'[4]17 CR Data'!$A$6:$V$340,6,FALSE)</f>
        <v>39</v>
      </c>
      <c r="E70" s="32" t="s">
        <v>954</v>
      </c>
      <c r="F70" s="48">
        <f>VLOOKUP($B70,'[4]17 CR Data'!$A$6:$W$340,4,FALSE)</f>
        <v>43100</v>
      </c>
      <c r="G70" s="25">
        <f>VLOOKUP($B70,'[4]17 CR Data'!$A$6:$V$340,7,FALSE)</f>
        <v>14235</v>
      </c>
      <c r="H70" s="25">
        <f>VLOOKUP($B70,'[4]17 CR Data'!$A$6:$V$340,5,FALSE)</f>
        <v>10634</v>
      </c>
      <c r="I70" s="25">
        <f>VLOOKUP($B70,'[4]17 CR Data'!$A$6:$V$340,8,FALSE)</f>
        <v>4907</v>
      </c>
      <c r="J70" s="21"/>
      <c r="K70" s="49">
        <f t="shared" si="2"/>
        <v>0.74703196347031964</v>
      </c>
      <c r="L70" s="50">
        <f t="shared" si="3"/>
        <v>0.46</v>
      </c>
    </row>
    <row r="71" spans="1:12" s="44" customFormat="1" x14ac:dyDescent="0.25">
      <c r="A71" s="32" t="s">
        <v>1492</v>
      </c>
      <c r="B71" s="51">
        <v>20637</v>
      </c>
      <c r="C71" s="47" t="s">
        <v>1489</v>
      </c>
      <c r="D71" s="32">
        <v>102</v>
      </c>
      <c r="E71" s="32" t="s">
        <v>1493</v>
      </c>
      <c r="F71" s="48">
        <v>43100</v>
      </c>
      <c r="G71" s="25">
        <v>37230</v>
      </c>
      <c r="H71" s="25">
        <v>34159</v>
      </c>
      <c r="I71" s="25">
        <v>32440</v>
      </c>
      <c r="J71" s="21">
        <v>463</v>
      </c>
      <c r="K71" s="49">
        <f t="shared" si="2"/>
        <v>0.91751275852806879</v>
      </c>
      <c r="L71" s="50">
        <f t="shared" si="3"/>
        <v>0.95</v>
      </c>
    </row>
    <row r="72" spans="1:12" x14ac:dyDescent="0.25">
      <c r="A72" s="32" t="s">
        <v>1507</v>
      </c>
      <c r="B72" s="47" t="s">
        <v>697</v>
      </c>
      <c r="C72" s="47" t="s">
        <v>1489</v>
      </c>
      <c r="D72" s="32">
        <f>VLOOKUP($B72,'[4]17 CR Data'!$A$6:$V$340,6,FALSE)</f>
        <v>52</v>
      </c>
      <c r="E72" s="32" t="s">
        <v>907</v>
      </c>
      <c r="F72" s="48">
        <f>VLOOKUP($B72,'[4]17 CR Data'!$A$6:$W$340,4,FALSE)</f>
        <v>43100</v>
      </c>
      <c r="G72" s="25">
        <f>VLOOKUP($B72,'[4]17 CR Data'!$A$6:$V$340,7,FALSE)</f>
        <v>18980</v>
      </c>
      <c r="H72" s="25">
        <f>VLOOKUP($B72,'[4]17 CR Data'!$A$6:$V$340,5,FALSE)</f>
        <v>14787</v>
      </c>
      <c r="I72" s="25">
        <f>VLOOKUP($B72,'[4]17 CR Data'!$A$6:$V$340,8,FALSE)</f>
        <v>11929</v>
      </c>
      <c r="J72" s="21">
        <v>1786</v>
      </c>
      <c r="K72" s="49">
        <f t="shared" ref="K72:K138" si="4">H72/G72</f>
        <v>0.77908324552160169</v>
      </c>
      <c r="L72" s="50">
        <f t="shared" ref="L72:L138" si="5">ROUND(I72/H72,2)</f>
        <v>0.81</v>
      </c>
    </row>
    <row r="73" spans="1:12" x14ac:dyDescent="0.25">
      <c r="A73" s="32" t="s">
        <v>1168</v>
      </c>
      <c r="B73" s="47" t="s">
        <v>304</v>
      </c>
      <c r="C73" s="47" t="s">
        <v>1489</v>
      </c>
      <c r="D73" s="32">
        <f>VLOOKUP($B73,'[4]17 CR Data'!$A$6:$V$340,6,FALSE)</f>
        <v>45</v>
      </c>
      <c r="E73" s="32" t="s">
        <v>874</v>
      </c>
      <c r="F73" s="48">
        <f>VLOOKUP($B73,'[4]17 CR Data'!$A$6:$W$340,4,FALSE)</f>
        <v>43100</v>
      </c>
      <c r="G73" s="25">
        <f>VLOOKUP($B73,'[4]17 CR Data'!$A$6:$V$340,7,FALSE)</f>
        <v>16425</v>
      </c>
      <c r="H73" s="25">
        <f>VLOOKUP($B73,'[4]17 CR Data'!$A$6:$V$340,5,FALSE)</f>
        <v>12885</v>
      </c>
      <c r="I73" s="25">
        <f>VLOOKUP($B73,'[4]17 CR Data'!$A$6:$V$340,8,FALSE)</f>
        <v>7644</v>
      </c>
      <c r="J73" s="21">
        <v>919</v>
      </c>
      <c r="K73" s="49">
        <f t="shared" si="4"/>
        <v>0.78447488584474889</v>
      </c>
      <c r="L73" s="50">
        <f t="shared" si="5"/>
        <v>0.59</v>
      </c>
    </row>
    <row r="74" spans="1:12" x14ac:dyDescent="0.25">
      <c r="A74" s="32" t="s">
        <v>1086</v>
      </c>
      <c r="B74" s="47" t="s">
        <v>125</v>
      </c>
      <c r="C74" s="47" t="s">
        <v>1489</v>
      </c>
      <c r="D74" s="32">
        <f>VLOOKUP($B74,'[4]17 CR Data'!$A$6:$V$340,6,FALSE)</f>
        <v>60</v>
      </c>
      <c r="E74" s="32" t="s">
        <v>786</v>
      </c>
      <c r="F74" s="48">
        <f>VLOOKUP($B74,'[4]17 CR Data'!$A$6:$W$340,4,FALSE)</f>
        <v>43100</v>
      </c>
      <c r="G74" s="25">
        <f>VLOOKUP($B74,'[4]17 CR Data'!$A$6:$V$340,7,FALSE)</f>
        <v>21900</v>
      </c>
      <c r="H74" s="25">
        <f>VLOOKUP($B74,'[4]17 CR Data'!$A$6:$V$340,5,FALSE)</f>
        <v>19077</v>
      </c>
      <c r="I74" s="25">
        <f>VLOOKUP($B74,'[4]17 CR Data'!$A$6:$V$340,8,FALSE)</f>
        <v>5284</v>
      </c>
      <c r="J74" s="21">
        <v>1724</v>
      </c>
      <c r="K74" s="49">
        <f t="shared" si="4"/>
        <v>0.87109589041095892</v>
      </c>
      <c r="L74" s="50">
        <f t="shared" si="5"/>
        <v>0.28000000000000003</v>
      </c>
    </row>
    <row r="75" spans="1:12" x14ac:dyDescent="0.25">
      <c r="A75" s="32" t="s">
        <v>1155</v>
      </c>
      <c r="B75" s="47" t="s">
        <v>278</v>
      </c>
      <c r="C75" s="47" t="s">
        <v>1489</v>
      </c>
      <c r="D75" s="32">
        <f>VLOOKUP($B75,'[4]17 CR Data'!$A$6:$V$340,6,FALSE)</f>
        <v>41</v>
      </c>
      <c r="E75" s="32" t="s">
        <v>279</v>
      </c>
      <c r="F75" s="48">
        <f>VLOOKUP($B75,'[4]17 CR Data'!$A$6:$W$340,4,FALSE)</f>
        <v>43100</v>
      </c>
      <c r="G75" s="25">
        <f>VLOOKUP($B75,'[4]17 CR Data'!$A$6:$V$340,7,FALSE)</f>
        <v>14965</v>
      </c>
      <c r="H75" s="25">
        <f>VLOOKUP($B75,'[4]17 CR Data'!$A$6:$V$340,5,FALSE)</f>
        <v>10007</v>
      </c>
      <c r="I75" s="25">
        <f>VLOOKUP($B75,'[4]17 CR Data'!$A$6:$V$340,8,FALSE)</f>
        <v>4723</v>
      </c>
      <c r="J75" s="21">
        <v>487</v>
      </c>
      <c r="K75" s="49">
        <f t="shared" si="4"/>
        <v>0.66869361844303377</v>
      </c>
      <c r="L75" s="50">
        <f t="shared" si="5"/>
        <v>0.47</v>
      </c>
    </row>
    <row r="76" spans="1:12" s="45" customFormat="1" x14ac:dyDescent="0.25">
      <c r="A76" s="32" t="s">
        <v>1509</v>
      </c>
      <c r="B76" s="51">
        <v>20716</v>
      </c>
      <c r="C76" s="47" t="s">
        <v>1489</v>
      </c>
      <c r="D76" s="32">
        <v>60</v>
      </c>
      <c r="E76" s="32" t="s">
        <v>1508</v>
      </c>
      <c r="F76" s="48">
        <v>43100</v>
      </c>
      <c r="G76" s="25">
        <v>21900</v>
      </c>
      <c r="H76" s="25">
        <v>21870</v>
      </c>
      <c r="I76" s="25">
        <v>20781</v>
      </c>
      <c r="J76" s="21">
        <v>545</v>
      </c>
      <c r="K76" s="49">
        <f t="shared" si="4"/>
        <v>0.99863013698630132</v>
      </c>
      <c r="L76" s="50">
        <f t="shared" si="5"/>
        <v>0.95</v>
      </c>
    </row>
    <row r="77" spans="1:12" x14ac:dyDescent="0.25">
      <c r="A77" s="32" t="s">
        <v>1180</v>
      </c>
      <c r="B77" s="47" t="s">
        <v>328</v>
      </c>
      <c r="C77" s="47" t="s">
        <v>1489</v>
      </c>
      <c r="D77" s="32">
        <f>VLOOKUP($B77,'[4]17 CR Data'!$A$6:$V$340,6,FALSE)</f>
        <v>60</v>
      </c>
      <c r="E77" s="32" t="s">
        <v>886</v>
      </c>
      <c r="F77" s="48">
        <f>VLOOKUP($B77,'[4]17 CR Data'!$A$6:$W$340,4,FALSE)</f>
        <v>43100</v>
      </c>
      <c r="G77" s="25">
        <f>VLOOKUP($B77,'[4]17 CR Data'!$A$6:$V$340,7,FALSE)</f>
        <v>21900</v>
      </c>
      <c r="H77" s="25">
        <f>VLOOKUP($B77,'[4]17 CR Data'!$A$6:$V$340,5,FALSE)</f>
        <v>14792</v>
      </c>
      <c r="I77" s="25">
        <f>VLOOKUP($B77,'[4]17 CR Data'!$A$6:$V$340,8,FALSE)</f>
        <v>9517</v>
      </c>
      <c r="J77" s="21">
        <v>2718</v>
      </c>
      <c r="K77" s="49">
        <f t="shared" si="4"/>
        <v>0.67543378995433789</v>
      </c>
      <c r="L77" s="50">
        <f t="shared" si="5"/>
        <v>0.64</v>
      </c>
    </row>
    <row r="78" spans="1:12" x14ac:dyDescent="0.25">
      <c r="A78" s="32" t="s">
        <v>1242</v>
      </c>
      <c r="B78" s="47" t="s">
        <v>454</v>
      </c>
      <c r="C78" s="47" t="s">
        <v>1489</v>
      </c>
      <c r="D78" s="32">
        <f>VLOOKUP($B78,'[4]17 CR Data'!$A$6:$V$340,6,FALSE)</f>
        <v>112</v>
      </c>
      <c r="E78" s="32" t="s">
        <v>951</v>
      </c>
      <c r="F78" s="48">
        <f>VLOOKUP($B78,'[4]17 CR Data'!$A$6:$W$340,4,FALSE)</f>
        <v>43100</v>
      </c>
      <c r="G78" s="25">
        <f>VLOOKUP($B78,'[4]17 CR Data'!$A$6:$V$340,7,FALSE)</f>
        <v>40880</v>
      </c>
      <c r="H78" s="25">
        <f>VLOOKUP($B78,'[4]17 CR Data'!$A$6:$V$340,5,FALSE)</f>
        <v>38564</v>
      </c>
      <c r="I78" s="25">
        <f>VLOOKUP($B78,'[4]17 CR Data'!$A$6:$V$340,8,FALSE)</f>
        <v>25822</v>
      </c>
      <c r="J78" s="21">
        <v>938</v>
      </c>
      <c r="K78" s="49">
        <f t="shared" si="4"/>
        <v>0.94334637964774948</v>
      </c>
      <c r="L78" s="50">
        <f t="shared" si="5"/>
        <v>0.67</v>
      </c>
    </row>
    <row r="79" spans="1:12" x14ac:dyDescent="0.25">
      <c r="A79" s="32" t="s">
        <v>1036</v>
      </c>
      <c r="B79" s="47" t="s">
        <v>20</v>
      </c>
      <c r="C79" s="47" t="s">
        <v>1489</v>
      </c>
      <c r="D79" s="32">
        <f>VLOOKUP($B79,'[4]17 CR Data'!$A$6:$V$340,6,FALSE)</f>
        <v>38</v>
      </c>
      <c r="E79" s="32" t="s">
        <v>728</v>
      </c>
      <c r="F79" s="48">
        <f>VLOOKUP($B79,'[4]17 CR Data'!$A$6:$W$340,4,FALSE)</f>
        <v>43100</v>
      </c>
      <c r="G79" s="25">
        <f>VLOOKUP($B79,'[4]17 CR Data'!$A$6:$V$340,7,FALSE)</f>
        <v>13870</v>
      </c>
      <c r="H79" s="25">
        <f>VLOOKUP($B79,'[4]17 CR Data'!$A$6:$V$340,5,FALSE)</f>
        <v>10983</v>
      </c>
      <c r="I79" s="25">
        <f>VLOOKUP($B79,'[4]17 CR Data'!$A$6:$V$340,8,FALSE)</f>
        <v>4096</v>
      </c>
      <c r="J79" s="32"/>
      <c r="K79" s="49">
        <f t="shared" si="4"/>
        <v>0.79185291997116081</v>
      </c>
      <c r="L79" s="50">
        <f t="shared" si="5"/>
        <v>0.37</v>
      </c>
    </row>
    <row r="80" spans="1:12" x14ac:dyDescent="0.25">
      <c r="A80" s="32" t="s">
        <v>1271</v>
      </c>
      <c r="B80" s="47" t="s">
        <v>512</v>
      </c>
      <c r="C80" s="47" t="s">
        <v>1489</v>
      </c>
      <c r="D80" s="32">
        <f>VLOOKUP($B80,'[4]17 CR Data'!$A$6:$V$340,6,FALSE)</f>
        <v>72</v>
      </c>
      <c r="E80" s="32" t="s">
        <v>979</v>
      </c>
      <c r="F80" s="48">
        <f>VLOOKUP($B80,'[4]17 CR Data'!$A$6:$W$340,4,FALSE)</f>
        <v>43100</v>
      </c>
      <c r="G80" s="25">
        <f>VLOOKUP($B80,'[4]17 CR Data'!$A$6:$V$340,7,FALSE)</f>
        <v>26280</v>
      </c>
      <c r="H80" s="25">
        <f>VLOOKUP($B80,'[4]17 CR Data'!$A$6:$V$340,5,FALSE)</f>
        <v>24023</v>
      </c>
      <c r="I80" s="25">
        <f>VLOOKUP($B80,'[4]17 CR Data'!$A$6:$V$340,8,FALSE)</f>
        <v>5858</v>
      </c>
      <c r="J80" s="21">
        <v>6510</v>
      </c>
      <c r="K80" s="49">
        <f t="shared" si="4"/>
        <v>0.91411719939117198</v>
      </c>
      <c r="L80" s="50">
        <f t="shared" si="5"/>
        <v>0.24</v>
      </c>
    </row>
    <row r="81" spans="1:12" x14ac:dyDescent="0.25">
      <c r="A81" s="32" t="s">
        <v>1511</v>
      </c>
      <c r="B81" s="47" t="s">
        <v>698</v>
      </c>
      <c r="C81" s="47" t="s">
        <v>1489</v>
      </c>
      <c r="D81" s="32">
        <f>VLOOKUP($B81,'[4]17 CR Data'!$A$6:$V$340,6,FALSE)</f>
        <v>62</v>
      </c>
      <c r="E81" s="32" t="s">
        <v>916</v>
      </c>
      <c r="F81" s="48">
        <f>VLOOKUP($B81,'[4]17 CR Data'!$A$6:$W$340,4,FALSE)</f>
        <v>43100</v>
      </c>
      <c r="G81" s="25">
        <f>VLOOKUP($B81,'[4]17 CR Data'!$A$6:$V$340,7,FALSE)</f>
        <v>22630</v>
      </c>
      <c r="H81" s="25">
        <f>VLOOKUP($B81,'[4]17 CR Data'!$A$6:$V$340,5,FALSE)</f>
        <v>13319</v>
      </c>
      <c r="I81" s="25">
        <f>VLOOKUP($B81,'[4]17 CR Data'!$A$6:$V$340,8,FALSE)</f>
        <v>11083</v>
      </c>
      <c r="J81" s="21">
        <v>619</v>
      </c>
      <c r="K81" s="49">
        <f t="shared" si="4"/>
        <v>0.58855501546619526</v>
      </c>
      <c r="L81" s="50">
        <f t="shared" si="5"/>
        <v>0.83</v>
      </c>
    </row>
    <row r="82" spans="1:12" x14ac:dyDescent="0.25">
      <c r="A82" s="32" t="s">
        <v>1512</v>
      </c>
      <c r="B82" s="47" t="s">
        <v>927</v>
      </c>
      <c r="C82" s="47" t="s">
        <v>1489</v>
      </c>
      <c r="D82" s="32">
        <f>VLOOKUP($B82,'[4]17 CR Data'!$A$6:$V$340,6,FALSE)</f>
        <v>45</v>
      </c>
      <c r="E82" s="32" t="s">
        <v>928</v>
      </c>
      <c r="F82" s="48">
        <f>VLOOKUP($B82,'[4]17 CR Data'!$A$6:$W$340,4,FALSE)</f>
        <v>43100</v>
      </c>
      <c r="G82" s="25">
        <f>VLOOKUP($B82,'[4]17 CR Data'!$A$6:$V$340,7,FALSE)</f>
        <v>16425</v>
      </c>
      <c r="H82" s="25">
        <f>VLOOKUP($B82,'[4]17 CR Data'!$A$6:$V$340,5,FALSE)</f>
        <v>10782</v>
      </c>
      <c r="I82" s="25">
        <f>VLOOKUP($B82,'[4]17 CR Data'!$A$6:$V$340,8,FALSE)</f>
        <v>8174</v>
      </c>
      <c r="J82" s="21">
        <v>988</v>
      </c>
      <c r="K82" s="49">
        <f t="shared" si="4"/>
        <v>0.65643835616438351</v>
      </c>
      <c r="L82" s="50">
        <f t="shared" si="5"/>
        <v>0.76</v>
      </c>
    </row>
    <row r="83" spans="1:12" x14ac:dyDescent="0.25">
      <c r="A83" s="32" t="s">
        <v>1513</v>
      </c>
      <c r="B83" s="47" t="s">
        <v>706</v>
      </c>
      <c r="C83" s="47" t="s">
        <v>1489</v>
      </c>
      <c r="D83" s="32">
        <f>VLOOKUP($B83,'[4]17 CR Data'!$A$6:$V$340,6,FALSE)</f>
        <v>56</v>
      </c>
      <c r="E83" s="32" t="s">
        <v>429</v>
      </c>
      <c r="F83" s="48">
        <f>VLOOKUP($B83,'[4]17 CR Data'!$A$6:$W$340,4,FALSE)</f>
        <v>43100</v>
      </c>
      <c r="G83" s="25">
        <f>VLOOKUP($B83,'[4]17 CR Data'!$A$6:$V$340,7,FALSE)</f>
        <v>20440</v>
      </c>
      <c r="H83" s="25">
        <f>VLOOKUP($B83,'[4]17 CR Data'!$A$6:$V$340,5,FALSE)</f>
        <v>12518</v>
      </c>
      <c r="I83" s="25">
        <f>VLOOKUP($B83,'[4]17 CR Data'!$A$6:$V$340,8,FALSE)</f>
        <v>6628</v>
      </c>
      <c r="J83" s="21">
        <v>1759</v>
      </c>
      <c r="K83" s="49">
        <f t="shared" si="4"/>
        <v>0.612426614481409</v>
      </c>
      <c r="L83" s="50">
        <f t="shared" si="5"/>
        <v>0.53</v>
      </c>
    </row>
    <row r="84" spans="1:12" x14ac:dyDescent="0.25">
      <c r="A84" s="32" t="s">
        <v>1158</v>
      </c>
      <c r="B84" s="47" t="s">
        <v>284</v>
      </c>
      <c r="C84" s="47" t="s">
        <v>1489</v>
      </c>
      <c r="D84" s="32">
        <f>VLOOKUP($B84,'[4]17 CR Data'!$A$6:$V$340,6,FALSE)</f>
        <v>24</v>
      </c>
      <c r="E84" s="32" t="s">
        <v>862</v>
      </c>
      <c r="F84" s="48">
        <f>VLOOKUP($B84,'[4]17 CR Data'!$A$6:$W$340,4,FALSE)</f>
        <v>43100</v>
      </c>
      <c r="G84" s="25">
        <f>VLOOKUP($B84,'[4]17 CR Data'!$A$6:$V$340,7,FALSE)</f>
        <v>8760</v>
      </c>
      <c r="H84" s="25">
        <f>VLOOKUP($B84,'[4]17 CR Data'!$A$6:$V$340,5,FALSE)</f>
        <v>6401</v>
      </c>
      <c r="I84" s="25">
        <f>VLOOKUP($B84,'[4]17 CR Data'!$A$6:$V$340,8,FALSE)</f>
        <v>1796</v>
      </c>
      <c r="J84" s="21">
        <v>146</v>
      </c>
      <c r="K84" s="49">
        <f t="shared" si="4"/>
        <v>0.73070776255707759</v>
      </c>
      <c r="L84" s="50">
        <f t="shared" si="5"/>
        <v>0.28000000000000003</v>
      </c>
    </row>
    <row r="85" spans="1:12" x14ac:dyDescent="0.25">
      <c r="A85" s="32" t="s">
        <v>1319</v>
      </c>
      <c r="B85" s="47" t="s">
        <v>610</v>
      </c>
      <c r="C85" s="47" t="s">
        <v>1489</v>
      </c>
      <c r="D85" s="32">
        <f>VLOOKUP($B85,'[4]17 CR Data'!$A$6:$V$340,6,FALSE)</f>
        <v>43</v>
      </c>
      <c r="E85" s="32" t="s">
        <v>1020</v>
      </c>
      <c r="F85" s="48">
        <f>VLOOKUP($B85,'[4]17 CR Data'!$A$6:$W$340,4,FALSE)</f>
        <v>43100</v>
      </c>
      <c r="G85" s="25">
        <f>VLOOKUP($B85,'[4]17 CR Data'!$A$6:$V$340,7,FALSE)</f>
        <v>15695</v>
      </c>
      <c r="H85" s="25">
        <f>VLOOKUP($B85,'[4]17 CR Data'!$A$6:$V$340,5,FALSE)</f>
        <v>12823</v>
      </c>
      <c r="I85" s="25">
        <f>VLOOKUP($B85,'[4]17 CR Data'!$A$6:$V$340,8,FALSE)</f>
        <v>6156</v>
      </c>
      <c r="J85" s="21">
        <v>708</v>
      </c>
      <c r="K85" s="49">
        <f t="shared" si="4"/>
        <v>0.81701178719337364</v>
      </c>
      <c r="L85" s="50">
        <f t="shared" si="5"/>
        <v>0.48</v>
      </c>
    </row>
    <row r="86" spans="1:12" s="45" customFormat="1" x14ac:dyDescent="0.25">
      <c r="A86" s="32" t="s">
        <v>1514</v>
      </c>
      <c r="B86" s="47" t="s">
        <v>1356</v>
      </c>
      <c r="C86" s="47" t="s">
        <v>1489</v>
      </c>
      <c r="D86" s="32">
        <v>45</v>
      </c>
      <c r="E86" s="32" t="s">
        <v>1510</v>
      </c>
      <c r="F86" s="48">
        <v>43100</v>
      </c>
      <c r="G86" s="25">
        <v>17692</v>
      </c>
      <c r="H86" s="25">
        <v>16159</v>
      </c>
      <c r="I86" s="25">
        <v>15460</v>
      </c>
      <c r="J86" s="21"/>
      <c r="K86" s="49">
        <f t="shared" si="4"/>
        <v>0.91335066696812117</v>
      </c>
      <c r="L86" s="50">
        <f t="shared" si="5"/>
        <v>0.96</v>
      </c>
    </row>
    <row r="87" spans="1:12" x14ac:dyDescent="0.25">
      <c r="A87" s="32" t="s">
        <v>1237</v>
      </c>
      <c r="B87" s="47" t="s">
        <v>444</v>
      </c>
      <c r="C87" s="47" t="s">
        <v>1489</v>
      </c>
      <c r="D87" s="32">
        <f>VLOOKUP($B87,'[4]17 CR Data'!$A$6:$V$340,6,FALSE)</f>
        <v>58</v>
      </c>
      <c r="E87" s="32" t="s">
        <v>946</v>
      </c>
      <c r="F87" s="48">
        <f>VLOOKUP($B87,'[4]17 CR Data'!$A$6:$W$340,4,FALSE)</f>
        <v>43100</v>
      </c>
      <c r="G87" s="25">
        <f>VLOOKUP($B87,'[4]17 CR Data'!$A$6:$V$340,7,FALSE)</f>
        <v>21170</v>
      </c>
      <c r="H87" s="25">
        <f>VLOOKUP($B87,'[4]17 CR Data'!$A$6:$V$340,5,FALSE)</f>
        <v>19178</v>
      </c>
      <c r="I87" s="25">
        <f>VLOOKUP($B87,'[4]17 CR Data'!$A$6:$V$340,8,FALSE)</f>
        <v>13372</v>
      </c>
      <c r="J87" s="21">
        <v>2325</v>
      </c>
      <c r="K87" s="49">
        <f t="shared" si="4"/>
        <v>0.90590458195559753</v>
      </c>
      <c r="L87" s="50">
        <f t="shared" si="5"/>
        <v>0.7</v>
      </c>
    </row>
    <row r="88" spans="1:12" x14ac:dyDescent="0.25">
      <c r="A88" s="32" t="s">
        <v>1091</v>
      </c>
      <c r="B88" s="47" t="s">
        <v>135</v>
      </c>
      <c r="C88" s="47" t="s">
        <v>1489</v>
      </c>
      <c r="D88" s="32">
        <f>VLOOKUP($B88,'[4]17 CR Data'!$A$6:$V$340,6,FALSE)</f>
        <v>163</v>
      </c>
      <c r="E88" s="32" t="s">
        <v>791</v>
      </c>
      <c r="F88" s="48">
        <f>VLOOKUP($B88,'[4]17 CR Data'!$A$6:$W$340,4,FALSE)</f>
        <v>43100</v>
      </c>
      <c r="G88" s="25">
        <f>VLOOKUP($B88,'[4]17 CR Data'!$A$6:$V$340,7,FALSE)</f>
        <v>59495</v>
      </c>
      <c r="H88" s="25">
        <f>VLOOKUP($B88,'[4]17 CR Data'!$A$6:$V$340,5,FALSE)</f>
        <v>57384</v>
      </c>
      <c r="I88" s="25">
        <f>VLOOKUP($B88,'[4]17 CR Data'!$A$6:$V$340,8,FALSE)</f>
        <v>26758</v>
      </c>
      <c r="J88" s="21">
        <v>4234</v>
      </c>
      <c r="K88" s="49">
        <f t="shared" si="4"/>
        <v>0.96451802672493492</v>
      </c>
      <c r="L88" s="50">
        <f t="shared" si="5"/>
        <v>0.47</v>
      </c>
    </row>
    <row r="89" spans="1:12" x14ac:dyDescent="0.25">
      <c r="A89" s="32" t="s">
        <v>1094</v>
      </c>
      <c r="B89" s="47" t="s">
        <v>143</v>
      </c>
      <c r="C89" s="47" t="s">
        <v>1489</v>
      </c>
      <c r="D89" s="32">
        <f>VLOOKUP($B89,'[4]17 CR Data'!$A$6:$V$340,6,FALSE)</f>
        <v>82</v>
      </c>
      <c r="E89" s="32" t="s">
        <v>793</v>
      </c>
      <c r="F89" s="48">
        <f>VLOOKUP($B89,'[4]17 CR Data'!$A$6:$W$340,4,FALSE)</f>
        <v>43100</v>
      </c>
      <c r="G89" s="25">
        <f>VLOOKUP($B89,'[4]17 CR Data'!$A$6:$V$340,7,FALSE)</f>
        <v>29930</v>
      </c>
      <c r="H89" s="25">
        <f>VLOOKUP($B89,'[4]17 CR Data'!$A$6:$V$340,5,FALSE)</f>
        <v>24321</v>
      </c>
      <c r="I89" s="25">
        <f>VLOOKUP($B89,'[4]17 CR Data'!$A$6:$V$340,8,FALSE)</f>
        <v>12099</v>
      </c>
      <c r="J89" s="21">
        <v>4101</v>
      </c>
      <c r="K89" s="49">
        <f t="shared" si="4"/>
        <v>0.81259605746742403</v>
      </c>
      <c r="L89" s="50">
        <f t="shared" si="5"/>
        <v>0.5</v>
      </c>
    </row>
    <row r="90" spans="1:12" x14ac:dyDescent="0.25">
      <c r="A90" s="32" t="s">
        <v>1290</v>
      </c>
      <c r="B90" s="47" t="s">
        <v>550</v>
      </c>
      <c r="C90" s="47" t="s">
        <v>1489</v>
      </c>
      <c r="D90" s="32">
        <f>VLOOKUP($B90,'[4]17 CR Data'!$A$6:$V$340,6,FALSE)</f>
        <v>70</v>
      </c>
      <c r="E90" s="32" t="s">
        <v>996</v>
      </c>
      <c r="F90" s="48">
        <f>VLOOKUP($B90,'[4]17 CR Data'!$A$6:$W$340,4,FALSE)</f>
        <v>43100</v>
      </c>
      <c r="G90" s="25">
        <f>VLOOKUP($B90,'[4]17 CR Data'!$A$6:$V$340,7,FALSE)</f>
        <v>25550</v>
      </c>
      <c r="H90" s="25">
        <f>VLOOKUP($B90,'[4]17 CR Data'!$A$6:$V$340,5,FALSE)</f>
        <v>16517</v>
      </c>
      <c r="I90" s="25">
        <f>VLOOKUP($B90,'[4]17 CR Data'!$A$6:$V$340,8,FALSE)</f>
        <v>3790</v>
      </c>
      <c r="J90" s="21">
        <v>7704</v>
      </c>
      <c r="K90" s="49">
        <f t="shared" si="4"/>
        <v>0.64645792563600779</v>
      </c>
      <c r="L90" s="50">
        <f t="shared" si="5"/>
        <v>0.23</v>
      </c>
    </row>
    <row r="91" spans="1:12" x14ac:dyDescent="0.25">
      <c r="A91" s="32" t="s">
        <v>1119</v>
      </c>
      <c r="B91" s="47" t="s">
        <v>197</v>
      </c>
      <c r="C91" s="47" t="s">
        <v>1489</v>
      </c>
      <c r="D91" s="32">
        <f>VLOOKUP($B91,'[4]17 CR Data'!$A$6:$V$340,6,FALSE)</f>
        <v>59</v>
      </c>
      <c r="E91" s="32" t="s">
        <v>817</v>
      </c>
      <c r="F91" s="48">
        <f>VLOOKUP($B91,'[4]17 CR Data'!$A$6:$W$340,4,FALSE)</f>
        <v>43100</v>
      </c>
      <c r="G91" s="25">
        <f>VLOOKUP($B91,'[4]17 CR Data'!$A$6:$V$340,7,FALSE)</f>
        <v>21535</v>
      </c>
      <c r="H91" s="25">
        <f>VLOOKUP($B91,'[4]17 CR Data'!$A$6:$V$340,5,FALSE)</f>
        <v>20777</v>
      </c>
      <c r="I91" s="25">
        <f>VLOOKUP($B91,'[4]17 CR Data'!$A$6:$V$340,8,FALSE)</f>
        <v>11296</v>
      </c>
      <c r="J91" s="21">
        <v>1610</v>
      </c>
      <c r="K91" s="49">
        <f t="shared" si="4"/>
        <v>0.96480148595309956</v>
      </c>
      <c r="L91" s="50">
        <f t="shared" si="5"/>
        <v>0.54</v>
      </c>
    </row>
    <row r="92" spans="1:12" x14ac:dyDescent="0.25">
      <c r="A92" s="32" t="s">
        <v>1140</v>
      </c>
      <c r="B92" s="47" t="s">
        <v>244</v>
      </c>
      <c r="C92" s="47" t="s">
        <v>1489</v>
      </c>
      <c r="D92" s="32">
        <f>VLOOKUP($B92,'[4]17 CR Data'!$A$6:$V$340,6,FALSE)</f>
        <v>70</v>
      </c>
      <c r="E92" s="32" t="s">
        <v>841</v>
      </c>
      <c r="F92" s="48">
        <f>VLOOKUP($B92,'[4]17 CR Data'!$A$6:$W$340,4,FALSE)</f>
        <v>43100</v>
      </c>
      <c r="G92" s="25">
        <f>VLOOKUP($B92,'[4]17 CR Data'!$A$6:$V$340,7,FALSE)</f>
        <v>28007</v>
      </c>
      <c r="H92" s="25">
        <f>VLOOKUP($B92,'[4]17 CR Data'!$A$6:$V$340,5,FALSE)</f>
        <v>24486</v>
      </c>
      <c r="I92" s="25">
        <f>VLOOKUP($B92,'[4]17 CR Data'!$A$6:$V$340,8,FALSE)</f>
        <v>16397</v>
      </c>
      <c r="J92" s="21">
        <v>2635</v>
      </c>
      <c r="K92" s="49">
        <f t="shared" si="4"/>
        <v>0.87428142964258937</v>
      </c>
      <c r="L92" s="50">
        <f t="shared" si="5"/>
        <v>0.67</v>
      </c>
    </row>
    <row r="93" spans="1:12" x14ac:dyDescent="0.25">
      <c r="A93" s="32" t="s">
        <v>1515</v>
      </c>
      <c r="B93" s="47" t="s">
        <v>600</v>
      </c>
      <c r="C93" s="47" t="s">
        <v>1489</v>
      </c>
      <c r="D93" s="32">
        <f>VLOOKUP($B93,'[4]17 CR Data'!$A$6:$V$340,6,FALSE)</f>
        <v>40</v>
      </c>
      <c r="E93" s="32" t="s">
        <v>1015</v>
      </c>
      <c r="F93" s="48">
        <f>VLOOKUP($B93,'[4]17 CR Data'!$A$6:$W$340,4,FALSE)</f>
        <v>43100</v>
      </c>
      <c r="G93" s="25">
        <f>VLOOKUP($B93,'[4]17 CR Data'!$A$6:$V$340,7,FALSE)</f>
        <v>14600</v>
      </c>
      <c r="H93" s="25">
        <f>VLOOKUP($B93,'[4]17 CR Data'!$A$6:$V$340,5,FALSE)</f>
        <v>11783</v>
      </c>
      <c r="I93" s="25">
        <f>VLOOKUP($B93,'[4]17 CR Data'!$A$6:$V$340,8,FALSE)</f>
        <v>5482</v>
      </c>
      <c r="J93" s="21">
        <v>890</v>
      </c>
      <c r="K93" s="49">
        <f t="shared" si="4"/>
        <v>0.80705479452054796</v>
      </c>
      <c r="L93" s="50">
        <f t="shared" si="5"/>
        <v>0.47</v>
      </c>
    </row>
    <row r="94" spans="1:12" x14ac:dyDescent="0.25">
      <c r="A94" s="32" t="s">
        <v>1516</v>
      </c>
      <c r="B94" s="47" t="s">
        <v>1002</v>
      </c>
      <c r="C94" s="47" t="s">
        <v>1489</v>
      </c>
      <c r="D94" s="32">
        <f>VLOOKUP($B94,'[4]17 CR Data'!$A$6:$V$340,6,FALSE)</f>
        <v>30</v>
      </c>
      <c r="E94" s="32" t="s">
        <v>1003</v>
      </c>
      <c r="F94" s="48">
        <f>VLOOKUP($B94,'[4]17 CR Data'!$A$6:$W$340,4,FALSE)</f>
        <v>43100</v>
      </c>
      <c r="G94" s="25">
        <f>VLOOKUP($B94,'[4]17 CR Data'!$A$6:$V$340,7,FALSE)</f>
        <v>11855</v>
      </c>
      <c r="H94" s="25">
        <f>VLOOKUP($B94,'[4]17 CR Data'!$A$6:$V$340,5,FALSE)</f>
        <v>9739</v>
      </c>
      <c r="I94" s="25">
        <f>VLOOKUP($B94,'[4]17 CR Data'!$A$6:$V$340,8,FALSE)</f>
        <v>5047</v>
      </c>
      <c r="J94" s="21">
        <v>758</v>
      </c>
      <c r="K94" s="49">
        <f t="shared" si="4"/>
        <v>0.82150991142977647</v>
      </c>
      <c r="L94" s="50">
        <f t="shared" si="5"/>
        <v>0.52</v>
      </c>
    </row>
    <row r="95" spans="1:12" x14ac:dyDescent="0.25">
      <c r="A95" s="32" t="s">
        <v>1305</v>
      </c>
      <c r="B95" s="47" t="s">
        <v>580</v>
      </c>
      <c r="C95" s="47" t="s">
        <v>1489</v>
      </c>
      <c r="D95" s="32">
        <f>VLOOKUP($B95,'[4]17 CR Data'!$A$6:$V$340,6,FALSE)</f>
        <v>45</v>
      </c>
      <c r="E95" s="32" t="s">
        <v>1005</v>
      </c>
      <c r="F95" s="48">
        <f>VLOOKUP($B95,'[4]17 CR Data'!$A$6:$W$340,4,FALSE)</f>
        <v>43100</v>
      </c>
      <c r="G95" s="25">
        <f>VLOOKUP($B95,'[4]17 CR Data'!$A$6:$V$340,7,FALSE)</f>
        <v>16425</v>
      </c>
      <c r="H95" s="25">
        <f>VLOOKUP($B95,'[4]17 CR Data'!$A$6:$V$340,5,FALSE)</f>
        <v>14196</v>
      </c>
      <c r="I95" s="25">
        <f>VLOOKUP($B95,'[4]17 CR Data'!$A$6:$V$340,8,FALSE)</f>
        <v>5908</v>
      </c>
      <c r="J95" s="21">
        <v>1172</v>
      </c>
      <c r="K95" s="49">
        <f t="shared" si="4"/>
        <v>0.86429223744292238</v>
      </c>
      <c r="L95" s="50">
        <f t="shared" si="5"/>
        <v>0.42</v>
      </c>
    </row>
    <row r="96" spans="1:12" x14ac:dyDescent="0.25">
      <c r="A96" s="33" t="s">
        <v>1517</v>
      </c>
      <c r="B96" s="47" t="s">
        <v>252</v>
      </c>
      <c r="C96" s="47" t="s">
        <v>1489</v>
      </c>
      <c r="D96" s="32">
        <f>VLOOKUP($B96,'[4]17 CR Data'!$A$6:$V$340,6,FALSE)</f>
        <v>58</v>
      </c>
      <c r="E96" s="32" t="s">
        <v>844</v>
      </c>
      <c r="F96" s="48">
        <f>VLOOKUP($B96,'[4]17 CR Data'!$A$6:$W$340,4,FALSE)</f>
        <v>42735</v>
      </c>
      <c r="G96" s="25">
        <f>VLOOKUP($B96,'[4]17 CR Data'!$A$6:$V$340,7,FALSE)</f>
        <v>21532</v>
      </c>
      <c r="H96" s="25">
        <f>VLOOKUP($B96,'[4]17 CR Data'!$A$6:$V$340,5,FALSE)</f>
        <v>16195</v>
      </c>
      <c r="I96" s="25">
        <f>VLOOKUP($B96,'[4]17 CR Data'!$A$6:$V$340,8,FALSE)</f>
        <v>9039</v>
      </c>
      <c r="J96" s="33"/>
      <c r="K96" s="49">
        <f t="shared" si="4"/>
        <v>0.75213635519227195</v>
      </c>
      <c r="L96" s="50">
        <f t="shared" si="5"/>
        <v>0.56000000000000005</v>
      </c>
    </row>
    <row r="97" spans="1:12" x14ac:dyDescent="0.25">
      <c r="A97" s="32" t="s">
        <v>1306</v>
      </c>
      <c r="B97" s="47" t="s">
        <v>582</v>
      </c>
      <c r="C97" s="47" t="s">
        <v>1489</v>
      </c>
      <c r="D97" s="32">
        <f>VLOOKUP($B97,'[4]17 CR Data'!$A$6:$V$340,6,FALSE)</f>
        <v>45</v>
      </c>
      <c r="E97" s="32" t="s">
        <v>1006</v>
      </c>
      <c r="F97" s="48">
        <f>VLOOKUP($B97,'[4]17 CR Data'!$A$6:$W$340,4,FALSE)</f>
        <v>43100</v>
      </c>
      <c r="G97" s="25">
        <f>VLOOKUP($B97,'[4]17 CR Data'!$A$6:$V$340,7,FALSE)</f>
        <v>16425</v>
      </c>
      <c r="H97" s="25">
        <f>VLOOKUP($B97,'[4]17 CR Data'!$A$6:$V$340,5,FALSE)</f>
        <v>14073</v>
      </c>
      <c r="I97" s="25">
        <f>VLOOKUP($B97,'[4]17 CR Data'!$A$6:$V$340,8,FALSE)</f>
        <v>7864</v>
      </c>
      <c r="J97" s="21">
        <v>1575</v>
      </c>
      <c r="K97" s="49">
        <f t="shared" si="4"/>
        <v>0.85680365296803651</v>
      </c>
      <c r="L97" s="50">
        <f t="shared" si="5"/>
        <v>0.56000000000000005</v>
      </c>
    </row>
    <row r="98" spans="1:12" x14ac:dyDescent="0.25">
      <c r="A98" s="32" t="s">
        <v>1139</v>
      </c>
      <c r="B98" s="47" t="s">
        <v>254</v>
      </c>
      <c r="C98" s="47" t="s">
        <v>1489</v>
      </c>
      <c r="D98" s="32">
        <f>VLOOKUP($B98,'[4]17 CR Data'!$A$6:$V$340,6,FALSE)</f>
        <v>70</v>
      </c>
      <c r="E98" s="32" t="s">
        <v>847</v>
      </c>
      <c r="F98" s="48">
        <f>VLOOKUP($B98,'[4]17 CR Data'!$A$6:$W$340,4,FALSE)</f>
        <v>43100</v>
      </c>
      <c r="G98" s="25">
        <f>VLOOKUP($B98,'[4]17 CR Data'!$A$6:$V$340,7,FALSE)</f>
        <v>25550</v>
      </c>
      <c r="H98" s="25">
        <f>VLOOKUP($B98,'[4]17 CR Data'!$A$6:$V$340,5,FALSE)</f>
        <v>24535</v>
      </c>
      <c r="I98" s="25">
        <f>VLOOKUP($B98,'[4]17 CR Data'!$A$6:$V$340,8,FALSE)</f>
        <v>13081</v>
      </c>
      <c r="J98" s="21">
        <v>1863</v>
      </c>
      <c r="K98" s="49">
        <f t="shared" si="4"/>
        <v>0.96027397260273972</v>
      </c>
      <c r="L98" s="50">
        <f t="shared" si="5"/>
        <v>0.53</v>
      </c>
    </row>
    <row r="99" spans="1:12" x14ac:dyDescent="0.25">
      <c r="A99" s="32" t="s">
        <v>1146</v>
      </c>
      <c r="B99" s="47" t="s">
        <v>258</v>
      </c>
      <c r="C99" s="47" t="s">
        <v>1489</v>
      </c>
      <c r="D99" s="32">
        <f>VLOOKUP($B99,'[4]17 CR Data'!$A$6:$V$340,6,FALSE)</f>
        <v>45</v>
      </c>
      <c r="E99" s="32" t="s">
        <v>849</v>
      </c>
      <c r="F99" s="48">
        <f>VLOOKUP($B99,'[4]17 CR Data'!$A$6:$W$340,4,FALSE)</f>
        <v>43100</v>
      </c>
      <c r="G99" s="25">
        <f>VLOOKUP($B99,'[4]17 CR Data'!$A$6:$V$340,7,FALSE)</f>
        <v>17685</v>
      </c>
      <c r="H99" s="25">
        <f>VLOOKUP($B99,'[4]17 CR Data'!$A$6:$V$340,5,FALSE)</f>
        <v>15816</v>
      </c>
      <c r="I99" s="25">
        <f>VLOOKUP($B99,'[4]17 CR Data'!$A$6:$V$340,8,FALSE)</f>
        <v>9792</v>
      </c>
      <c r="J99" s="21">
        <v>1502</v>
      </c>
      <c r="K99" s="49">
        <f t="shared" si="4"/>
        <v>0.89431721798134012</v>
      </c>
      <c r="L99" s="50">
        <f t="shared" si="5"/>
        <v>0.62</v>
      </c>
    </row>
    <row r="100" spans="1:12" x14ac:dyDescent="0.25">
      <c r="A100" s="32" t="s">
        <v>1145</v>
      </c>
      <c r="B100" s="47" t="s">
        <v>256</v>
      </c>
      <c r="C100" s="47" t="s">
        <v>1489</v>
      </c>
      <c r="D100" s="32">
        <f>VLOOKUP($B100,'[4]17 CR Data'!$A$6:$V$340,6,FALSE)</f>
        <v>45</v>
      </c>
      <c r="E100" s="32" t="s">
        <v>848</v>
      </c>
      <c r="F100" s="48">
        <f>VLOOKUP($B100,'[4]17 CR Data'!$A$6:$W$340,4,FALSE)</f>
        <v>43100</v>
      </c>
      <c r="G100" s="25">
        <f>VLOOKUP($B100,'[4]17 CR Data'!$A$6:$V$340,7,FALSE)</f>
        <v>16425</v>
      </c>
      <c r="H100" s="25">
        <f>VLOOKUP($B100,'[4]17 CR Data'!$A$6:$V$340,5,FALSE)</f>
        <v>13674</v>
      </c>
      <c r="I100" s="25">
        <f>VLOOKUP($B100,'[4]17 CR Data'!$A$6:$V$340,8,FALSE)</f>
        <v>7110</v>
      </c>
      <c r="J100" s="21">
        <v>1119</v>
      </c>
      <c r="K100" s="49">
        <f t="shared" si="4"/>
        <v>0.83251141552511421</v>
      </c>
      <c r="L100" s="50">
        <f t="shared" si="5"/>
        <v>0.52</v>
      </c>
    </row>
    <row r="101" spans="1:12" x14ac:dyDescent="0.25">
      <c r="A101" s="32" t="s">
        <v>1519</v>
      </c>
      <c r="B101" s="47" t="s">
        <v>856</v>
      </c>
      <c r="C101" s="47" t="s">
        <v>1489</v>
      </c>
      <c r="D101" s="32">
        <f>VLOOKUP($B101,'[4]17 CR Data'!$A$6:$V$340,6,FALSE)</f>
        <v>45</v>
      </c>
      <c r="E101" s="32" t="s">
        <v>857</v>
      </c>
      <c r="F101" s="48">
        <f>VLOOKUP($B101,'[4]17 CR Data'!$A$6:$W$340,4,FALSE)</f>
        <v>43100</v>
      </c>
      <c r="G101" s="25">
        <f>VLOOKUP($B101,'[4]17 CR Data'!$A$6:$V$340,7,FALSE)</f>
        <v>19864</v>
      </c>
      <c r="H101" s="25">
        <f>VLOOKUP($B101,'[4]17 CR Data'!$A$6:$V$340,5,FALSE)</f>
        <v>14633</v>
      </c>
      <c r="I101" s="25">
        <f>VLOOKUP($B101,'[4]17 CR Data'!$A$6:$V$340,8,FALSE)</f>
        <v>8372</v>
      </c>
      <c r="J101" s="21">
        <v>1218</v>
      </c>
      <c r="K101" s="49">
        <f t="shared" si="4"/>
        <v>0.73665928312525175</v>
      </c>
      <c r="L101" s="50">
        <f t="shared" si="5"/>
        <v>0.56999999999999995</v>
      </c>
    </row>
    <row r="102" spans="1:12" x14ac:dyDescent="0.25">
      <c r="A102" s="32" t="s">
        <v>1125</v>
      </c>
      <c r="B102" s="47" t="s">
        <v>210</v>
      </c>
      <c r="C102" s="47" t="s">
        <v>1489</v>
      </c>
      <c r="D102" s="32">
        <f>VLOOKUP($B102,'[4]17 CR Data'!$A$6:$V$340,6,FALSE)</f>
        <v>140</v>
      </c>
      <c r="E102" s="32" t="s">
        <v>824</v>
      </c>
      <c r="F102" s="48">
        <f>VLOOKUP($B102,'[4]17 CR Data'!$A$6:$W$340,4,FALSE)</f>
        <v>43100</v>
      </c>
      <c r="G102" s="25">
        <f>VLOOKUP($B102,'[4]17 CR Data'!$A$6:$V$340,7,FALSE)</f>
        <v>51100</v>
      </c>
      <c r="H102" s="25">
        <f>VLOOKUP($B102,'[4]17 CR Data'!$A$6:$V$340,5,FALSE)</f>
        <v>49474</v>
      </c>
      <c r="I102" s="25">
        <f>VLOOKUP($B102,'[4]17 CR Data'!$A$6:$V$340,8,FALSE)</f>
        <v>33670</v>
      </c>
      <c r="J102" s="21">
        <v>1556</v>
      </c>
      <c r="K102" s="49">
        <f t="shared" si="4"/>
        <v>0.96818003913894324</v>
      </c>
      <c r="L102" s="50">
        <f t="shared" si="5"/>
        <v>0.68</v>
      </c>
    </row>
    <row r="103" spans="1:12" x14ac:dyDescent="0.25">
      <c r="A103" s="32" t="s">
        <v>1308</v>
      </c>
      <c r="B103" s="47" t="s">
        <v>586</v>
      </c>
      <c r="C103" s="47" t="s">
        <v>1489</v>
      </c>
      <c r="D103" s="32">
        <f>VLOOKUP($B103,'[4]17 CR Data'!$A$6:$V$340,6,FALSE)</f>
        <v>54</v>
      </c>
      <c r="E103" s="32" t="s">
        <v>1008</v>
      </c>
      <c r="F103" s="48">
        <f>VLOOKUP($B103,'[4]17 CR Data'!$A$6:$W$340,4,FALSE)</f>
        <v>43100</v>
      </c>
      <c r="G103" s="25">
        <f>VLOOKUP($B103,'[4]17 CR Data'!$A$6:$V$340,7,FALSE)</f>
        <v>19710</v>
      </c>
      <c r="H103" s="25">
        <f>VLOOKUP($B103,'[4]17 CR Data'!$A$6:$V$340,5,FALSE)</f>
        <v>18376</v>
      </c>
      <c r="I103" s="25">
        <f>VLOOKUP($B103,'[4]17 CR Data'!$A$6:$V$340,8,FALSE)</f>
        <v>13613</v>
      </c>
      <c r="J103" s="21">
        <v>917</v>
      </c>
      <c r="K103" s="49">
        <f t="shared" si="4"/>
        <v>0.93231861998985288</v>
      </c>
      <c r="L103" s="50">
        <f t="shared" si="5"/>
        <v>0.74</v>
      </c>
    </row>
    <row r="104" spans="1:12" x14ac:dyDescent="0.25">
      <c r="A104" s="32" t="s">
        <v>1520</v>
      </c>
      <c r="B104" s="47" t="s">
        <v>692</v>
      </c>
      <c r="C104" s="47" t="s">
        <v>1489</v>
      </c>
      <c r="D104" s="32">
        <f>VLOOKUP($B104,'[4]17 CR Data'!$A$6:$V$340,6,FALSE)</f>
        <v>45</v>
      </c>
      <c r="E104" s="32" t="s">
        <v>842</v>
      </c>
      <c r="F104" s="48">
        <f>VLOOKUP($B104,'[4]17 CR Data'!$A$6:$W$340,4,FALSE)</f>
        <v>43100</v>
      </c>
      <c r="G104" s="25">
        <f>VLOOKUP($B104,'[4]17 CR Data'!$A$6:$V$340,7,FALSE)</f>
        <v>16425</v>
      </c>
      <c r="H104" s="25">
        <f>VLOOKUP($B104,'[4]17 CR Data'!$A$6:$V$340,5,FALSE)</f>
        <v>14870</v>
      </c>
      <c r="I104" s="25">
        <f>VLOOKUP($B104,'[4]17 CR Data'!$A$6:$V$340,8,FALSE)</f>
        <v>8565</v>
      </c>
      <c r="J104" s="21">
        <v>1117</v>
      </c>
      <c r="K104" s="49">
        <f t="shared" si="4"/>
        <v>0.90532724505327244</v>
      </c>
      <c r="L104" s="50">
        <f t="shared" si="5"/>
        <v>0.57999999999999996</v>
      </c>
    </row>
    <row r="105" spans="1:12" x14ac:dyDescent="0.25">
      <c r="A105" s="32" t="s">
        <v>1314</v>
      </c>
      <c r="B105" s="47" t="s">
        <v>598</v>
      </c>
      <c r="C105" s="47" t="s">
        <v>1489</v>
      </c>
      <c r="D105" s="32">
        <f>VLOOKUP($B105,'[4]17 CR Data'!$A$6:$V$340,6,FALSE)</f>
        <v>50</v>
      </c>
      <c r="E105" s="32" t="s">
        <v>1014</v>
      </c>
      <c r="F105" s="48">
        <f>VLOOKUP($B105,'[4]17 CR Data'!$A$6:$W$340,4,FALSE)</f>
        <v>43100</v>
      </c>
      <c r="G105" s="25">
        <f>VLOOKUP($B105,'[4]17 CR Data'!$A$6:$V$340,7,FALSE)</f>
        <v>18250</v>
      </c>
      <c r="H105" s="25">
        <f>VLOOKUP($B105,'[4]17 CR Data'!$A$6:$V$340,5,FALSE)</f>
        <v>16746</v>
      </c>
      <c r="I105" s="25">
        <f>VLOOKUP($B105,'[4]17 CR Data'!$A$6:$V$340,8,FALSE)</f>
        <v>7908</v>
      </c>
      <c r="J105" s="21">
        <v>1027</v>
      </c>
      <c r="K105" s="49">
        <f t="shared" si="4"/>
        <v>0.91758904109589046</v>
      </c>
      <c r="L105" s="50">
        <f t="shared" si="5"/>
        <v>0.47</v>
      </c>
    </row>
    <row r="106" spans="1:12" x14ac:dyDescent="0.25">
      <c r="A106" s="32" t="s">
        <v>1030</v>
      </c>
      <c r="B106" s="47" t="s">
        <v>8</v>
      </c>
      <c r="C106" s="47" t="s">
        <v>1489</v>
      </c>
      <c r="D106" s="32">
        <f>VLOOKUP($B106,'[4]17 CR Data'!$A$6:$V$340,6,FALSE)</f>
        <v>39</v>
      </c>
      <c r="E106" s="32" t="s">
        <v>719</v>
      </c>
      <c r="F106" s="48">
        <f>VLOOKUP($B106,'[4]17 CR Data'!$A$6:$W$340,4,FALSE)</f>
        <v>43100</v>
      </c>
      <c r="G106" s="25">
        <f>VLOOKUP($B106,'[4]17 CR Data'!$A$6:$V$340,7,FALSE)</f>
        <v>13933</v>
      </c>
      <c r="H106" s="25">
        <f>VLOOKUP($B106,'[4]17 CR Data'!$A$6:$V$340,5,FALSE)</f>
        <v>12933</v>
      </c>
      <c r="I106" s="25">
        <f>VLOOKUP($B106,'[4]17 CR Data'!$A$6:$V$340,8,FALSE)</f>
        <v>4707</v>
      </c>
      <c r="J106" s="21"/>
      <c r="K106" s="49">
        <f t="shared" si="4"/>
        <v>0.92822794803703434</v>
      </c>
      <c r="L106" s="50">
        <f t="shared" si="5"/>
        <v>0.36</v>
      </c>
    </row>
    <row r="107" spans="1:12" x14ac:dyDescent="0.25">
      <c r="A107" s="32" t="s">
        <v>1359</v>
      </c>
      <c r="B107" s="47" t="s">
        <v>641</v>
      </c>
      <c r="C107" s="47" t="s">
        <v>1489</v>
      </c>
      <c r="D107" s="32">
        <f>VLOOKUP($B107,'[4]17 CR Data'!$A$6:$V$340,6,FALSE)</f>
        <v>65</v>
      </c>
      <c r="E107" s="32" t="s">
        <v>838</v>
      </c>
      <c r="F107" s="48">
        <f>VLOOKUP($B107,'[4]17 CR Data'!$A$6:$W$340,4,FALSE)</f>
        <v>43100</v>
      </c>
      <c r="G107" s="25">
        <f>VLOOKUP($B107,'[4]17 CR Data'!$A$6:$V$340,7,FALSE)</f>
        <v>26440</v>
      </c>
      <c r="H107" s="25">
        <f>VLOOKUP($B107,'[4]17 CR Data'!$A$6:$V$340,5,FALSE)</f>
        <v>18932</v>
      </c>
      <c r="I107" s="25">
        <f>VLOOKUP($B107,'[4]17 CR Data'!$A$6:$V$340,8,FALSE)</f>
        <v>12502</v>
      </c>
      <c r="J107" s="21">
        <v>1752</v>
      </c>
      <c r="K107" s="49">
        <f t="shared" si="4"/>
        <v>0.71603630862329803</v>
      </c>
      <c r="L107" s="50">
        <f t="shared" si="5"/>
        <v>0.66</v>
      </c>
    </row>
    <row r="108" spans="1:12" x14ac:dyDescent="0.25">
      <c r="A108" s="32" t="s">
        <v>1360</v>
      </c>
      <c r="B108" s="47" t="s">
        <v>617</v>
      </c>
      <c r="C108" s="47" t="s">
        <v>1489</v>
      </c>
      <c r="D108" s="32">
        <f>VLOOKUP($B108,'[4]17 CR Data'!$A$6:$V$340,6,FALSE)</f>
        <v>10</v>
      </c>
      <c r="E108" s="32" t="s">
        <v>722</v>
      </c>
      <c r="F108" s="48">
        <f>VLOOKUP($B108,'[4]17 CR Data'!$A$6:$W$340,4,FALSE)</f>
        <v>43100</v>
      </c>
      <c r="G108" s="25">
        <f>VLOOKUP($B108,'[4]17 CR Data'!$A$6:$V$340,7,FALSE)</f>
        <v>6380</v>
      </c>
      <c r="H108" s="25">
        <f>VLOOKUP($B108,'[4]17 CR Data'!$A$6:$V$340,5,FALSE)</f>
        <v>5936</v>
      </c>
      <c r="I108" s="25">
        <f>VLOOKUP($B108,'[4]17 CR Data'!$A$6:$V$340,8,FALSE)</f>
        <v>2020</v>
      </c>
      <c r="J108" s="21"/>
      <c r="K108" s="49">
        <f t="shared" si="4"/>
        <v>0.93040752351097178</v>
      </c>
      <c r="L108" s="50">
        <f t="shared" si="5"/>
        <v>0.34</v>
      </c>
    </row>
    <row r="109" spans="1:12" x14ac:dyDescent="0.25">
      <c r="A109" s="32" t="s">
        <v>1178</v>
      </c>
      <c r="B109" s="47" t="s">
        <v>324</v>
      </c>
      <c r="C109" s="47" t="s">
        <v>1489</v>
      </c>
      <c r="D109" s="32">
        <f>VLOOKUP($B109,'[4]17 CR Data'!$A$6:$V$340,6,FALSE)</f>
        <v>32</v>
      </c>
      <c r="E109" s="32" t="s">
        <v>884</v>
      </c>
      <c r="F109" s="48">
        <f>VLOOKUP($B109,'[4]17 CR Data'!$A$6:$W$340,4,FALSE)</f>
        <v>43100</v>
      </c>
      <c r="G109" s="25">
        <f>VLOOKUP($B109,'[4]17 CR Data'!$A$6:$V$340,7,FALSE)</f>
        <v>11680</v>
      </c>
      <c r="H109" s="25">
        <f>VLOOKUP($B109,'[4]17 CR Data'!$A$6:$V$340,5,FALSE)</f>
        <v>11190</v>
      </c>
      <c r="I109" s="25">
        <f>VLOOKUP($B109,'[4]17 CR Data'!$A$6:$V$340,8,FALSE)</f>
        <v>4118</v>
      </c>
      <c r="J109" s="21"/>
      <c r="K109" s="49">
        <f t="shared" si="4"/>
        <v>0.95804794520547942</v>
      </c>
      <c r="L109" s="50">
        <f t="shared" si="5"/>
        <v>0.37</v>
      </c>
    </row>
    <row r="110" spans="1:12" x14ac:dyDescent="0.25">
      <c r="A110" s="32" t="s">
        <v>1361</v>
      </c>
      <c r="B110" s="47" t="s">
        <v>619</v>
      </c>
      <c r="C110" s="47" t="s">
        <v>1489</v>
      </c>
      <c r="D110" s="32">
        <f>VLOOKUP($B110,'[4]17 CR Data'!$A$6:$V$340,6,FALSE)</f>
        <v>30</v>
      </c>
      <c r="E110" s="32" t="s">
        <v>730</v>
      </c>
      <c r="F110" s="48">
        <f>VLOOKUP($B110,'[4]17 CR Data'!$A$6:$W$340,4,FALSE)</f>
        <v>43100</v>
      </c>
      <c r="G110" s="25">
        <f>VLOOKUP($B110,'[4]17 CR Data'!$A$6:$V$340,7,FALSE)</f>
        <v>10950</v>
      </c>
      <c r="H110" s="25">
        <f>VLOOKUP($B110,'[4]17 CR Data'!$A$6:$V$340,5,FALSE)</f>
        <v>7831</v>
      </c>
      <c r="I110" s="25">
        <f>VLOOKUP($B110,'[4]17 CR Data'!$A$6:$V$340,8,FALSE)</f>
        <v>4498</v>
      </c>
      <c r="J110" s="21"/>
      <c r="K110" s="49">
        <f t="shared" si="4"/>
        <v>0.71515981735159817</v>
      </c>
      <c r="L110" s="50">
        <f t="shared" si="5"/>
        <v>0.56999999999999995</v>
      </c>
    </row>
    <row r="111" spans="1:12" x14ac:dyDescent="0.25">
      <c r="A111" s="32" t="s">
        <v>1072</v>
      </c>
      <c r="B111" s="47" t="s">
        <v>97</v>
      </c>
      <c r="C111" s="47" t="s">
        <v>1489</v>
      </c>
      <c r="D111" s="32">
        <f>VLOOKUP($B111,'[4]17 CR Data'!$A$6:$V$340,6,FALSE)</f>
        <v>60</v>
      </c>
      <c r="E111" s="32" t="s">
        <v>771</v>
      </c>
      <c r="F111" s="48">
        <f>VLOOKUP($B111,'[4]17 CR Data'!$A$6:$W$340,4,FALSE)</f>
        <v>43100</v>
      </c>
      <c r="G111" s="25">
        <f>VLOOKUP($B111,'[4]17 CR Data'!$A$6:$V$340,7,FALSE)</f>
        <v>21900</v>
      </c>
      <c r="H111" s="25">
        <f>VLOOKUP($B111,'[4]17 CR Data'!$A$6:$V$340,5,FALSE)</f>
        <v>13435</v>
      </c>
      <c r="I111" s="25">
        <f>VLOOKUP($B111,'[4]17 CR Data'!$A$6:$V$340,8,FALSE)</f>
        <v>9321</v>
      </c>
      <c r="J111" s="21">
        <v>662</v>
      </c>
      <c r="K111" s="49">
        <f t="shared" si="4"/>
        <v>0.61347031963470322</v>
      </c>
      <c r="L111" s="50">
        <f t="shared" si="5"/>
        <v>0.69</v>
      </c>
    </row>
    <row r="112" spans="1:12" s="45" customFormat="1" x14ac:dyDescent="0.25">
      <c r="A112" s="32" t="s">
        <v>1521</v>
      </c>
      <c r="B112" s="47" t="s">
        <v>1362</v>
      </c>
      <c r="C112" s="47" t="s">
        <v>1489</v>
      </c>
      <c r="D112" s="32">
        <v>45</v>
      </c>
      <c r="E112" s="32" t="s">
        <v>1518</v>
      </c>
      <c r="F112" s="48">
        <v>43100</v>
      </c>
      <c r="G112" s="25">
        <v>16425</v>
      </c>
      <c r="H112" s="25">
        <v>16260</v>
      </c>
      <c r="I112" s="25">
        <v>15530</v>
      </c>
      <c r="J112" s="21"/>
      <c r="K112" s="49">
        <f t="shared" si="4"/>
        <v>0.98995433789954335</v>
      </c>
      <c r="L112" s="50">
        <f t="shared" si="5"/>
        <v>0.96</v>
      </c>
    </row>
    <row r="113" spans="1:12" x14ac:dyDescent="0.25">
      <c r="A113" s="32" t="s">
        <v>1080</v>
      </c>
      <c r="B113" s="47" t="s">
        <v>113</v>
      </c>
      <c r="C113" s="47" t="s">
        <v>1489</v>
      </c>
      <c r="D113" s="32">
        <f>VLOOKUP($B113,'[4]17 CR Data'!$A$6:$V$340,6,FALSE)</f>
        <v>53</v>
      </c>
      <c r="E113" s="32" t="s">
        <v>780</v>
      </c>
      <c r="F113" s="48">
        <f>VLOOKUP($B113,'[4]17 CR Data'!$A$6:$W$340,4,FALSE)</f>
        <v>43100</v>
      </c>
      <c r="G113" s="25">
        <f>VLOOKUP($B113,'[4]17 CR Data'!$A$6:$V$340,7,FALSE)</f>
        <v>19345</v>
      </c>
      <c r="H113" s="25">
        <f>VLOOKUP($B113,'[4]17 CR Data'!$A$6:$V$340,5,FALSE)</f>
        <v>17428</v>
      </c>
      <c r="I113" s="25">
        <f>VLOOKUP($B113,'[4]17 CR Data'!$A$6:$V$340,8,FALSE)</f>
        <v>11353</v>
      </c>
      <c r="J113" s="21">
        <v>3030</v>
      </c>
      <c r="K113" s="49">
        <f t="shared" si="4"/>
        <v>0.90090462651848024</v>
      </c>
      <c r="L113" s="50">
        <f t="shared" si="5"/>
        <v>0.65</v>
      </c>
    </row>
    <row r="114" spans="1:12" x14ac:dyDescent="0.25">
      <c r="A114" s="32" t="s">
        <v>1364</v>
      </c>
      <c r="B114" s="47" t="s">
        <v>654</v>
      </c>
      <c r="C114" s="47" t="s">
        <v>1489</v>
      </c>
      <c r="D114" s="32">
        <f>VLOOKUP($B114,'[4]17 CR Data'!$A$6:$V$340,6,FALSE)</f>
        <v>60</v>
      </c>
      <c r="E114" s="32" t="s">
        <v>922</v>
      </c>
      <c r="F114" s="48">
        <f>VLOOKUP($B114,'[4]17 CR Data'!$A$6:$W$340,4,FALSE)</f>
        <v>43100</v>
      </c>
      <c r="G114" s="25">
        <f>VLOOKUP($B114,'[4]17 CR Data'!$A$6:$V$340,7,FALSE)</f>
        <v>21900</v>
      </c>
      <c r="H114" s="25">
        <f>VLOOKUP($B114,'[4]17 CR Data'!$A$6:$V$340,5,FALSE)</f>
        <v>16763</v>
      </c>
      <c r="I114" s="25">
        <f>VLOOKUP($B114,'[4]17 CR Data'!$A$6:$V$340,8,FALSE)</f>
        <v>13673</v>
      </c>
      <c r="J114" s="21">
        <v>210</v>
      </c>
      <c r="K114" s="49">
        <f t="shared" si="4"/>
        <v>0.76543378995433786</v>
      </c>
      <c r="L114" s="50">
        <f t="shared" si="5"/>
        <v>0.82</v>
      </c>
    </row>
    <row r="115" spans="1:12" x14ac:dyDescent="0.25">
      <c r="A115" s="32" t="s">
        <v>1214</v>
      </c>
      <c r="B115" s="47" t="s">
        <v>398</v>
      </c>
      <c r="C115" s="47" t="s">
        <v>1489</v>
      </c>
      <c r="D115" s="32">
        <f>VLOOKUP($B115,'[4]17 CR Data'!$A$6:$V$340,6,FALSE)</f>
        <v>40</v>
      </c>
      <c r="E115" s="32" t="s">
        <v>920</v>
      </c>
      <c r="F115" s="48">
        <f>VLOOKUP($B115,'[4]17 CR Data'!$A$6:$W$340,4,FALSE)</f>
        <v>43100</v>
      </c>
      <c r="G115" s="25">
        <f>VLOOKUP($B115,'[4]17 CR Data'!$A$6:$V$340,7,FALSE)</f>
        <v>14600</v>
      </c>
      <c r="H115" s="25">
        <f>VLOOKUP($B115,'[4]17 CR Data'!$A$6:$V$340,5,FALSE)</f>
        <v>13067</v>
      </c>
      <c r="I115" s="25">
        <f>VLOOKUP($B115,'[4]17 CR Data'!$A$6:$V$340,8,FALSE)</f>
        <v>8431</v>
      </c>
      <c r="J115" s="21"/>
      <c r="K115" s="49">
        <f t="shared" si="4"/>
        <v>0.89500000000000002</v>
      </c>
      <c r="L115" s="50">
        <f t="shared" si="5"/>
        <v>0.65</v>
      </c>
    </row>
    <row r="116" spans="1:12" x14ac:dyDescent="0.25">
      <c r="A116" s="33" t="s">
        <v>1522</v>
      </c>
      <c r="B116" s="47" t="s">
        <v>340</v>
      </c>
      <c r="C116" s="47" t="s">
        <v>1489</v>
      </c>
      <c r="D116" s="32">
        <f>VLOOKUP($B116,'[4]17 CR Data'!$A$6:$V$340,6,FALSE)</f>
        <v>44</v>
      </c>
      <c r="E116" s="32" t="s">
        <v>341</v>
      </c>
      <c r="F116" s="48">
        <f>VLOOKUP($B116,'[4]17 CR Data'!$A$6:$W$340,4,FALSE)</f>
        <v>42735</v>
      </c>
      <c r="G116" s="25">
        <f>VLOOKUP($B116,'[4]17 CR Data'!$A$6:$V$340,7,FALSE)</f>
        <v>16104</v>
      </c>
      <c r="H116" s="25">
        <f>VLOOKUP($B116,'[4]17 CR Data'!$A$6:$V$340,5,FALSE)</f>
        <v>14321</v>
      </c>
      <c r="I116" s="25">
        <f>VLOOKUP($B116,'[4]17 CR Data'!$A$6:$V$340,8,FALSE)</f>
        <v>9885</v>
      </c>
      <c r="J116" s="32"/>
      <c r="K116" s="49">
        <f t="shared" si="4"/>
        <v>0.88928216592151021</v>
      </c>
      <c r="L116" s="50">
        <f t="shared" si="5"/>
        <v>0.69</v>
      </c>
    </row>
    <row r="117" spans="1:12" x14ac:dyDescent="0.25">
      <c r="A117" s="32" t="s">
        <v>1523</v>
      </c>
      <c r="B117" s="47" t="s">
        <v>199</v>
      </c>
      <c r="C117" s="47" t="s">
        <v>1489</v>
      </c>
      <c r="D117" s="32">
        <f>VLOOKUP($B117,'[4]17 CR Data'!$A$6:$V$340,6,FALSE)</f>
        <v>32</v>
      </c>
      <c r="E117" s="32" t="s">
        <v>819</v>
      </c>
      <c r="F117" s="48">
        <f>VLOOKUP($B117,'[4]17 CR Data'!$A$6:$W$340,4,FALSE)</f>
        <v>43100</v>
      </c>
      <c r="G117" s="25">
        <f>VLOOKUP($B117,'[4]17 CR Data'!$A$6:$V$340,7,FALSE)</f>
        <v>11680</v>
      </c>
      <c r="H117" s="25">
        <f>VLOOKUP($B117,'[4]17 CR Data'!$A$6:$V$340,5,FALSE)</f>
        <v>9357</v>
      </c>
      <c r="I117" s="25">
        <f>VLOOKUP($B117,'[4]17 CR Data'!$A$6:$V$340,8,FALSE)</f>
        <v>3811</v>
      </c>
      <c r="J117" s="21">
        <v>294</v>
      </c>
      <c r="K117" s="49">
        <f t="shared" si="4"/>
        <v>0.80111301369863008</v>
      </c>
      <c r="L117" s="50">
        <f t="shared" si="5"/>
        <v>0.41</v>
      </c>
    </row>
    <row r="118" spans="1:12" x14ac:dyDescent="0.25">
      <c r="A118" s="32" t="s">
        <v>1222</v>
      </c>
      <c r="B118" s="47" t="s">
        <v>416</v>
      </c>
      <c r="C118" s="47" t="s">
        <v>1489</v>
      </c>
      <c r="D118" s="32">
        <f>VLOOKUP($B118,'[4]17 CR Data'!$A$6:$V$340,6,FALSE)</f>
        <v>49</v>
      </c>
      <c r="E118" s="32" t="s">
        <v>932</v>
      </c>
      <c r="F118" s="48">
        <f>VLOOKUP($B118,'[4]17 CR Data'!$A$6:$W$340,4,FALSE)</f>
        <v>43100</v>
      </c>
      <c r="G118" s="25">
        <f>VLOOKUP($B118,'[4]17 CR Data'!$A$6:$V$340,7,FALSE)</f>
        <v>17885</v>
      </c>
      <c r="H118" s="25">
        <f>VLOOKUP($B118,'[4]17 CR Data'!$A$6:$V$340,5,FALSE)</f>
        <v>16965</v>
      </c>
      <c r="I118" s="25">
        <f>VLOOKUP($B118,'[4]17 CR Data'!$A$6:$V$340,8,FALSE)</f>
        <v>9381</v>
      </c>
      <c r="J118" s="21">
        <v>1112</v>
      </c>
      <c r="K118" s="49">
        <f t="shared" si="4"/>
        <v>0.94856024601621469</v>
      </c>
      <c r="L118" s="50">
        <f t="shared" si="5"/>
        <v>0.55000000000000004</v>
      </c>
    </row>
    <row r="119" spans="1:12" x14ac:dyDescent="0.25">
      <c r="A119" s="32" t="s">
        <v>1524</v>
      </c>
      <c r="B119" s="47" t="s">
        <v>689</v>
      </c>
      <c r="C119" s="47" t="s">
        <v>1489</v>
      </c>
      <c r="D119" s="32">
        <f>VLOOKUP($B119,'[4]17 CR Data'!$A$6:$V$340,6,FALSE)</f>
        <v>90</v>
      </c>
      <c r="E119" s="32" t="s">
        <v>802</v>
      </c>
      <c r="F119" s="48">
        <f>VLOOKUP($B119,'[4]17 CR Data'!$A$6:$W$340,4,FALSE)</f>
        <v>43100</v>
      </c>
      <c r="G119" s="25">
        <f>VLOOKUP($B119,'[4]17 CR Data'!$A$6:$V$340,7,FALSE)</f>
        <v>34215</v>
      </c>
      <c r="H119" s="25">
        <f>VLOOKUP($B119,'[4]17 CR Data'!$A$6:$V$340,5,FALSE)</f>
        <v>29390</v>
      </c>
      <c r="I119" s="25">
        <f>VLOOKUP($B119,'[4]17 CR Data'!$A$6:$V$340,8,FALSE)</f>
        <v>12253</v>
      </c>
      <c r="J119" s="21">
        <v>2359</v>
      </c>
      <c r="K119" s="49">
        <f t="shared" si="4"/>
        <v>0.85897997954113692</v>
      </c>
      <c r="L119" s="50">
        <f t="shared" si="5"/>
        <v>0.42</v>
      </c>
    </row>
    <row r="120" spans="1:12" x14ac:dyDescent="0.25">
      <c r="A120" s="32" t="s">
        <v>1163</v>
      </c>
      <c r="B120" s="47" t="s">
        <v>294</v>
      </c>
      <c r="C120" s="47" t="s">
        <v>1489</v>
      </c>
      <c r="D120" s="32">
        <f>VLOOKUP($B120,'[4]17 CR Data'!$A$6:$V$340,6,FALSE)</f>
        <v>50</v>
      </c>
      <c r="E120" s="32" t="s">
        <v>867</v>
      </c>
      <c r="F120" s="48">
        <f>VLOOKUP($B120,'[4]17 CR Data'!$A$6:$W$340,4,FALSE)</f>
        <v>43100</v>
      </c>
      <c r="G120" s="25">
        <f>VLOOKUP($B120,'[4]17 CR Data'!$A$6:$V$340,7,FALSE)</f>
        <v>20817</v>
      </c>
      <c r="H120" s="25">
        <f>VLOOKUP($B120,'[4]17 CR Data'!$A$6:$V$340,5,FALSE)</f>
        <v>16221</v>
      </c>
      <c r="I120" s="25">
        <f>VLOOKUP($B120,'[4]17 CR Data'!$A$6:$V$340,8,FALSE)</f>
        <v>8780</v>
      </c>
      <c r="J120" s="21">
        <v>1832</v>
      </c>
      <c r="K120" s="49">
        <f t="shared" si="4"/>
        <v>0.77921890762357693</v>
      </c>
      <c r="L120" s="50">
        <f t="shared" si="5"/>
        <v>0.54</v>
      </c>
    </row>
    <row r="121" spans="1:12" x14ac:dyDescent="0.25">
      <c r="A121" s="32" t="s">
        <v>1525</v>
      </c>
      <c r="B121" s="47" t="s">
        <v>674</v>
      </c>
      <c r="C121" s="47" t="s">
        <v>1489</v>
      </c>
      <c r="D121" s="32">
        <f>VLOOKUP($B121,'[4]17 CR Data'!$A$6:$V$340,6,FALSE)</f>
        <v>25</v>
      </c>
      <c r="E121" s="32" t="s">
        <v>720</v>
      </c>
      <c r="F121" s="48">
        <f>VLOOKUP($B121,'[4]17 CR Data'!$A$6:$W$340,4,FALSE)</f>
        <v>43100</v>
      </c>
      <c r="G121" s="25">
        <f>VLOOKUP($B121,'[4]17 CR Data'!$A$6:$V$340,7,FALSE)</f>
        <v>9125</v>
      </c>
      <c r="H121" s="25">
        <f>VLOOKUP($B121,'[4]17 CR Data'!$A$6:$V$340,5,FALSE)</f>
        <v>8771</v>
      </c>
      <c r="I121" s="25">
        <f>VLOOKUP($B121,'[4]17 CR Data'!$A$6:$V$340,8,FALSE)</f>
        <v>4476</v>
      </c>
      <c r="J121" s="21"/>
      <c r="K121" s="49">
        <f t="shared" si="4"/>
        <v>0.96120547945205481</v>
      </c>
      <c r="L121" s="50">
        <f t="shared" si="5"/>
        <v>0.51</v>
      </c>
    </row>
    <row r="122" spans="1:12" x14ac:dyDescent="0.25">
      <c r="A122" s="32" t="s">
        <v>1096</v>
      </c>
      <c r="B122" s="47" t="s">
        <v>147</v>
      </c>
      <c r="C122" s="47" t="s">
        <v>1489</v>
      </c>
      <c r="D122" s="32">
        <f>VLOOKUP($B122,'[4]17 CR Data'!$A$6:$V$340,6,FALSE)</f>
        <v>120</v>
      </c>
      <c r="E122" s="32" t="s">
        <v>795</v>
      </c>
      <c r="F122" s="48">
        <f>VLOOKUP($B122,'[4]17 CR Data'!$A$6:$W$340,4,FALSE)</f>
        <v>43100</v>
      </c>
      <c r="G122" s="25">
        <f>VLOOKUP($B122,'[4]17 CR Data'!$A$6:$V$340,7,FALSE)</f>
        <v>43800</v>
      </c>
      <c r="H122" s="25">
        <f>VLOOKUP($B122,'[4]17 CR Data'!$A$6:$V$340,5,FALSE)</f>
        <v>41860</v>
      </c>
      <c r="I122" s="25">
        <f>VLOOKUP($B122,'[4]17 CR Data'!$A$6:$V$340,8,FALSE)</f>
        <v>24528</v>
      </c>
      <c r="J122" s="21">
        <v>5679</v>
      </c>
      <c r="K122" s="49">
        <f t="shared" si="4"/>
        <v>0.95570776255707768</v>
      </c>
      <c r="L122" s="50">
        <f t="shared" si="5"/>
        <v>0.59</v>
      </c>
    </row>
    <row r="123" spans="1:12" x14ac:dyDescent="0.25">
      <c r="A123" s="32" t="s">
        <v>1259</v>
      </c>
      <c r="B123" s="47" t="s">
        <v>488</v>
      </c>
      <c r="C123" s="47" t="s">
        <v>1489</v>
      </c>
      <c r="D123" s="32">
        <f>VLOOKUP($B123,'[4]17 CR Data'!$A$6:$V$340,6,FALSE)</f>
        <v>75</v>
      </c>
      <c r="E123" s="32" t="s">
        <v>967</v>
      </c>
      <c r="F123" s="48">
        <f>VLOOKUP($B123,'[4]17 CR Data'!$A$6:$W$340,4,FALSE)</f>
        <v>43100</v>
      </c>
      <c r="G123" s="25">
        <f>VLOOKUP($B123,'[4]17 CR Data'!$A$6:$V$340,7,FALSE)</f>
        <v>27375</v>
      </c>
      <c r="H123" s="25">
        <f>VLOOKUP($B123,'[4]17 CR Data'!$A$6:$V$340,5,FALSE)</f>
        <v>21796</v>
      </c>
      <c r="I123" s="25">
        <f>VLOOKUP($B123,'[4]17 CR Data'!$A$6:$V$340,8,FALSE)</f>
        <v>10458</v>
      </c>
      <c r="J123" s="21">
        <v>4634</v>
      </c>
      <c r="K123" s="49">
        <f t="shared" si="4"/>
        <v>0.79620091324200915</v>
      </c>
      <c r="L123" s="50">
        <f t="shared" si="5"/>
        <v>0.48</v>
      </c>
    </row>
    <row r="124" spans="1:12" x14ac:dyDescent="0.25">
      <c r="A124" s="32" t="s">
        <v>1526</v>
      </c>
      <c r="B124" s="47" t="s">
        <v>690</v>
      </c>
      <c r="C124" s="47" t="s">
        <v>1489</v>
      </c>
      <c r="D124" s="32">
        <f>VLOOKUP($B124,'[4]17 CR Data'!$A$6:$V$340,6,FALSE)</f>
        <v>39</v>
      </c>
      <c r="E124" s="32" t="s">
        <v>818</v>
      </c>
      <c r="F124" s="48">
        <f>VLOOKUP($B124,'[4]17 CR Data'!$A$6:$W$340,4,FALSE)</f>
        <v>43100</v>
      </c>
      <c r="G124" s="25">
        <f>VLOOKUP($B124,'[4]17 CR Data'!$A$6:$V$340,7,FALSE)</f>
        <v>14235</v>
      </c>
      <c r="H124" s="25">
        <f>VLOOKUP($B124,'[4]17 CR Data'!$A$6:$V$340,5,FALSE)</f>
        <v>10854</v>
      </c>
      <c r="I124" s="25">
        <f>VLOOKUP($B124,'[4]17 CR Data'!$A$6:$V$340,8,FALSE)</f>
        <v>6544</v>
      </c>
      <c r="J124" s="21">
        <v>949</v>
      </c>
      <c r="K124" s="49">
        <f t="shared" si="4"/>
        <v>0.76248682824025293</v>
      </c>
      <c r="L124" s="50">
        <f t="shared" si="5"/>
        <v>0.6</v>
      </c>
    </row>
    <row r="125" spans="1:12" x14ac:dyDescent="0.25">
      <c r="A125" s="32" t="s">
        <v>1060</v>
      </c>
      <c r="B125" s="47" t="s">
        <v>73</v>
      </c>
      <c r="C125" s="47" t="s">
        <v>1489</v>
      </c>
      <c r="D125" s="32">
        <f>VLOOKUP($B125,'[4]17 CR Data'!$A$6:$V$340,6,FALSE)</f>
        <v>62</v>
      </c>
      <c r="E125" s="32" t="s">
        <v>757</v>
      </c>
      <c r="F125" s="48">
        <f>VLOOKUP($B125,'[4]17 CR Data'!$A$6:$W$340,4,FALSE)</f>
        <v>43100</v>
      </c>
      <c r="G125" s="25">
        <f>VLOOKUP($B125,'[4]17 CR Data'!$A$6:$V$340,7,FALSE)</f>
        <v>22630</v>
      </c>
      <c r="H125" s="25">
        <f>VLOOKUP($B125,'[4]17 CR Data'!$A$6:$V$340,5,FALSE)</f>
        <v>19649</v>
      </c>
      <c r="I125" s="25">
        <f>VLOOKUP($B125,'[4]17 CR Data'!$A$6:$V$340,8,FALSE)</f>
        <v>12123</v>
      </c>
      <c r="J125" s="21">
        <v>1719</v>
      </c>
      <c r="K125" s="49">
        <f t="shared" si="4"/>
        <v>0.86827220503756075</v>
      </c>
      <c r="L125" s="50">
        <f t="shared" si="5"/>
        <v>0.62</v>
      </c>
    </row>
    <row r="126" spans="1:12" x14ac:dyDescent="0.25">
      <c r="A126" s="32" t="s">
        <v>1192</v>
      </c>
      <c r="B126" s="47" t="s">
        <v>352</v>
      </c>
      <c r="C126" s="47" t="s">
        <v>1489</v>
      </c>
      <c r="D126" s="32">
        <f>VLOOKUP($B126,'[4]17 CR Data'!$A$6:$V$340,6,FALSE)</f>
        <v>45</v>
      </c>
      <c r="E126" s="32" t="s">
        <v>897</v>
      </c>
      <c r="F126" s="48">
        <f>VLOOKUP($B126,'[4]17 CR Data'!$A$6:$W$340,4,FALSE)</f>
        <v>43100</v>
      </c>
      <c r="G126" s="25">
        <f>VLOOKUP($B126,'[4]17 CR Data'!$A$6:$V$340,7,FALSE)</f>
        <v>16425</v>
      </c>
      <c r="H126" s="25">
        <f>VLOOKUP($B126,'[4]17 CR Data'!$A$6:$V$340,5,FALSE)</f>
        <v>15423</v>
      </c>
      <c r="I126" s="25">
        <f>VLOOKUP($B126,'[4]17 CR Data'!$A$6:$V$340,8,FALSE)</f>
        <v>12536</v>
      </c>
      <c r="J126" s="21">
        <v>1761</v>
      </c>
      <c r="K126" s="49">
        <f t="shared" si="4"/>
        <v>0.93899543378995431</v>
      </c>
      <c r="L126" s="50">
        <f t="shared" si="5"/>
        <v>0.81</v>
      </c>
    </row>
    <row r="127" spans="1:12" x14ac:dyDescent="0.25">
      <c r="A127" s="32" t="s">
        <v>1527</v>
      </c>
      <c r="B127" s="47" t="s">
        <v>714</v>
      </c>
      <c r="C127" s="47" t="s">
        <v>1489</v>
      </c>
      <c r="D127" s="32">
        <f>VLOOKUP($B127,'[4]17 CR Data'!$A$6:$V$340,6,FALSE)</f>
        <v>120</v>
      </c>
      <c r="E127" s="32" t="s">
        <v>964</v>
      </c>
      <c r="F127" s="48">
        <f>VLOOKUP($B127,'[4]17 CR Data'!$A$6:$W$340,4,FALSE)</f>
        <v>43100</v>
      </c>
      <c r="G127" s="25">
        <f>VLOOKUP($B127,'[4]17 CR Data'!$A$6:$V$340,7,FALSE)</f>
        <v>43800</v>
      </c>
      <c r="H127" s="25">
        <f>VLOOKUP($B127,'[4]17 CR Data'!$A$6:$V$340,5,FALSE)</f>
        <v>40406</v>
      </c>
      <c r="I127" s="25">
        <f>VLOOKUP($B127,'[4]17 CR Data'!$A$6:$V$340,8,FALSE)</f>
        <v>28747</v>
      </c>
      <c r="J127" s="21">
        <v>2963</v>
      </c>
      <c r="K127" s="49">
        <f t="shared" si="4"/>
        <v>0.92251141552511418</v>
      </c>
      <c r="L127" s="50">
        <f t="shared" si="5"/>
        <v>0.71</v>
      </c>
    </row>
    <row r="128" spans="1:12" x14ac:dyDescent="0.25">
      <c r="A128" s="32" t="s">
        <v>1123</v>
      </c>
      <c r="B128" s="47" t="s">
        <v>205</v>
      </c>
      <c r="C128" s="47" t="s">
        <v>1489</v>
      </c>
      <c r="D128" s="32">
        <f>VLOOKUP($B128,'[4]17 CR Data'!$A$6:$V$340,6,FALSE)</f>
        <v>84</v>
      </c>
      <c r="E128" s="32" t="s">
        <v>821</v>
      </c>
      <c r="F128" s="48">
        <f>VLOOKUP($B128,'[4]17 CR Data'!$A$6:$W$340,4,FALSE)</f>
        <v>43100</v>
      </c>
      <c r="G128" s="25">
        <f>VLOOKUP($B128,'[4]17 CR Data'!$A$6:$V$340,7,FALSE)</f>
        <v>30660</v>
      </c>
      <c r="H128" s="25">
        <f>VLOOKUP($B128,'[4]17 CR Data'!$A$6:$V$340,5,FALSE)</f>
        <v>21411</v>
      </c>
      <c r="I128" s="25">
        <f>VLOOKUP($B128,'[4]17 CR Data'!$A$6:$V$340,8,FALSE)</f>
        <v>15269</v>
      </c>
      <c r="J128" s="21">
        <v>1431</v>
      </c>
      <c r="K128" s="49">
        <f t="shared" si="4"/>
        <v>0.69833659491193734</v>
      </c>
      <c r="L128" s="50">
        <f t="shared" si="5"/>
        <v>0.71</v>
      </c>
    </row>
    <row r="129" spans="1:12" x14ac:dyDescent="0.25">
      <c r="A129" s="32" t="s">
        <v>1529</v>
      </c>
      <c r="B129" s="47" t="s">
        <v>715</v>
      </c>
      <c r="C129" s="47" t="s">
        <v>1489</v>
      </c>
      <c r="D129" s="32">
        <f>VLOOKUP($B129,'[4]17 CR Data'!$A$6:$V$340,6,FALSE)</f>
        <v>96</v>
      </c>
      <c r="E129" s="32" t="s">
        <v>995</v>
      </c>
      <c r="F129" s="48">
        <f>VLOOKUP($B129,'[4]17 CR Data'!$A$6:$W$340,4,FALSE)</f>
        <v>42735</v>
      </c>
      <c r="G129" s="25">
        <f>VLOOKUP($B129,'[4]17 CR Data'!$A$6:$V$340,7,FALSE)</f>
        <v>35136</v>
      </c>
      <c r="H129" s="25">
        <f>VLOOKUP($B129,'[4]17 CR Data'!$A$6:$V$340,5,FALSE)</f>
        <v>23403</v>
      </c>
      <c r="I129" s="25">
        <f>VLOOKUP($B129,'[4]17 CR Data'!$A$6:$V$340,8,FALSE)</f>
        <v>10255</v>
      </c>
      <c r="J129" s="46">
        <v>5129</v>
      </c>
      <c r="K129" s="49">
        <f t="shared" si="4"/>
        <v>0.66606898907103829</v>
      </c>
      <c r="L129" s="50">
        <f t="shared" si="5"/>
        <v>0.44</v>
      </c>
    </row>
    <row r="130" spans="1:12" x14ac:dyDescent="0.25">
      <c r="A130" s="32" t="s">
        <v>1058</v>
      </c>
      <c r="B130" s="47" t="s">
        <v>69</v>
      </c>
      <c r="C130" s="47" t="s">
        <v>1489</v>
      </c>
      <c r="D130" s="32">
        <f>VLOOKUP($B130,'[4]17 CR Data'!$A$6:$V$340,6,FALSE)</f>
        <v>109</v>
      </c>
      <c r="E130" s="32" t="s">
        <v>754</v>
      </c>
      <c r="F130" s="48">
        <f>VLOOKUP($B130,'[4]17 CR Data'!$A$6:$W$340,4,FALSE)</f>
        <v>43100</v>
      </c>
      <c r="G130" s="25">
        <f>VLOOKUP($B130,'[4]17 CR Data'!$A$6:$V$340,7,FALSE)</f>
        <v>39785</v>
      </c>
      <c r="H130" s="25">
        <f>VLOOKUP($B130,'[4]17 CR Data'!$A$6:$V$340,5,FALSE)</f>
        <v>35428</v>
      </c>
      <c r="I130" s="25">
        <f>VLOOKUP($B130,'[4]17 CR Data'!$A$6:$V$340,8,FALSE)</f>
        <v>16760</v>
      </c>
      <c r="J130" s="21">
        <v>6213</v>
      </c>
      <c r="K130" s="49">
        <f t="shared" si="4"/>
        <v>0.89048636420761595</v>
      </c>
      <c r="L130" s="50">
        <f t="shared" si="5"/>
        <v>0.47</v>
      </c>
    </row>
    <row r="131" spans="1:12" x14ac:dyDescent="0.25">
      <c r="A131" s="32" t="s">
        <v>1273</v>
      </c>
      <c r="B131" s="47" t="s">
        <v>516</v>
      </c>
      <c r="C131" s="47" t="s">
        <v>1489</v>
      </c>
      <c r="D131" s="32">
        <f>VLOOKUP($B131,'[4]17 CR Data'!$A$6:$V$340,6,FALSE)</f>
        <v>56</v>
      </c>
      <c r="E131" s="32" t="s">
        <v>981</v>
      </c>
      <c r="F131" s="48">
        <f>VLOOKUP($B131,'[4]17 CR Data'!$A$6:$W$340,4,FALSE)</f>
        <v>43100</v>
      </c>
      <c r="G131" s="25">
        <f>VLOOKUP($B131,'[4]17 CR Data'!$A$6:$V$340,7,FALSE)</f>
        <v>20440</v>
      </c>
      <c r="H131" s="25">
        <f>VLOOKUP($B131,'[4]17 CR Data'!$A$6:$V$340,5,FALSE)</f>
        <v>14750</v>
      </c>
      <c r="I131" s="25">
        <f>VLOOKUP($B131,'[4]17 CR Data'!$A$6:$V$340,8,FALSE)</f>
        <v>4431</v>
      </c>
      <c r="J131" s="21">
        <v>770</v>
      </c>
      <c r="K131" s="49">
        <f t="shared" si="4"/>
        <v>0.72162426614481412</v>
      </c>
      <c r="L131" s="50">
        <f t="shared" si="5"/>
        <v>0.3</v>
      </c>
    </row>
    <row r="132" spans="1:12" x14ac:dyDescent="0.25">
      <c r="A132" s="32" t="s">
        <v>1274</v>
      </c>
      <c r="B132" s="47" t="s">
        <v>518</v>
      </c>
      <c r="C132" s="47" t="s">
        <v>1489</v>
      </c>
      <c r="D132" s="32">
        <f>VLOOKUP($B132,'[4]17 CR Data'!$A$6:$V$340,6,FALSE)</f>
        <v>142</v>
      </c>
      <c r="E132" s="32" t="s">
        <v>982</v>
      </c>
      <c r="F132" s="48">
        <f>VLOOKUP($B132,'[4]17 CR Data'!$A$6:$W$340,4,FALSE)</f>
        <v>43100</v>
      </c>
      <c r="G132" s="25">
        <f>VLOOKUP($B132,'[4]17 CR Data'!$A$6:$V$340,7,FALSE)</f>
        <v>51830</v>
      </c>
      <c r="H132" s="25">
        <f>VLOOKUP($B132,'[4]17 CR Data'!$A$6:$V$340,5,FALSE)</f>
        <v>40256</v>
      </c>
      <c r="I132" s="25">
        <f>VLOOKUP($B132,'[4]17 CR Data'!$A$6:$V$340,8,FALSE)</f>
        <v>8596</v>
      </c>
      <c r="J132" s="21">
        <v>1350</v>
      </c>
      <c r="K132" s="49">
        <f t="shared" si="4"/>
        <v>0.77669303492185993</v>
      </c>
      <c r="L132" s="50">
        <f t="shared" si="5"/>
        <v>0.21</v>
      </c>
    </row>
    <row r="133" spans="1:12" x14ac:dyDescent="0.25">
      <c r="A133" s="32" t="s">
        <v>1491</v>
      </c>
      <c r="B133" s="47" t="s">
        <v>703</v>
      </c>
      <c r="C133" s="47" t="s">
        <v>1489</v>
      </c>
      <c r="D133" s="32">
        <f>VLOOKUP($B133,'[4]17 CR Data'!$A$6:$V$340,6,FALSE)</f>
        <v>50</v>
      </c>
      <c r="E133" s="32" t="s">
        <v>935</v>
      </c>
      <c r="F133" s="48">
        <f>VLOOKUP($B133,'[4]17 CR Data'!$A$6:$W$340,4,FALSE)</f>
        <v>43100</v>
      </c>
      <c r="G133" s="25">
        <f>VLOOKUP($B133,'[4]17 CR Data'!$A$6:$V$340,7,FALSE)</f>
        <v>18250</v>
      </c>
      <c r="H133" s="25">
        <f>VLOOKUP($B133,'[4]17 CR Data'!$A$6:$V$340,5,FALSE)</f>
        <v>15877</v>
      </c>
      <c r="I133" s="25">
        <f>VLOOKUP($B133,'[4]17 CR Data'!$A$6:$V$340,8,FALSE)</f>
        <v>12693</v>
      </c>
      <c r="J133" s="21">
        <v>1337</v>
      </c>
      <c r="K133" s="49">
        <f t="shared" si="4"/>
        <v>0.86997260273972599</v>
      </c>
      <c r="L133" s="50">
        <f t="shared" si="5"/>
        <v>0.8</v>
      </c>
    </row>
    <row r="134" spans="1:12" x14ac:dyDescent="0.25">
      <c r="A134" s="32" t="s">
        <v>1528</v>
      </c>
      <c r="B134" s="47" t="s">
        <v>767</v>
      </c>
      <c r="C134" s="47" t="s">
        <v>1489</v>
      </c>
      <c r="D134" s="32">
        <f>VLOOKUP($B134,'[4]17 CR Data'!$A$6:$V$340,6,FALSE)</f>
        <v>82</v>
      </c>
      <c r="E134" s="32" t="s">
        <v>90</v>
      </c>
      <c r="F134" s="48">
        <f>VLOOKUP($B134,'[4]17 CR Data'!$A$6:$W$340,4,FALSE)</f>
        <v>43100</v>
      </c>
      <c r="G134" s="25">
        <f>VLOOKUP($B134,'[4]17 CR Data'!$A$6:$V$340,7,FALSE)</f>
        <v>29930</v>
      </c>
      <c r="H134" s="25">
        <f>VLOOKUP($B134,'[4]17 CR Data'!$A$6:$V$340,5,FALSE)</f>
        <v>25421</v>
      </c>
      <c r="I134" s="25">
        <f>VLOOKUP($B134,'[4]17 CR Data'!$A$6:$V$340,8,FALSE)</f>
        <v>18469</v>
      </c>
      <c r="J134" s="21">
        <v>2892</v>
      </c>
      <c r="K134" s="49">
        <f t="shared" si="4"/>
        <v>0.84934847978616768</v>
      </c>
      <c r="L134" s="50">
        <f t="shared" si="5"/>
        <v>0.73</v>
      </c>
    </row>
    <row r="135" spans="1:12" x14ac:dyDescent="0.25">
      <c r="A135" s="32" t="s">
        <v>1233</v>
      </c>
      <c r="B135" s="47" t="s">
        <v>436</v>
      </c>
      <c r="C135" s="47" t="s">
        <v>1489</v>
      </c>
      <c r="D135" s="32">
        <f>VLOOKUP($B135,'[4]17 CR Data'!$A$6:$V$340,6,FALSE)</f>
        <v>29</v>
      </c>
      <c r="E135" s="32" t="s">
        <v>941</v>
      </c>
      <c r="F135" s="48">
        <f>VLOOKUP($B135,'[4]17 CR Data'!$A$6:$W$340,4,FALSE)</f>
        <v>43100</v>
      </c>
      <c r="G135" s="25">
        <f>VLOOKUP($B135,'[4]17 CR Data'!$A$6:$V$340,7,FALSE)</f>
        <v>10585</v>
      </c>
      <c r="H135" s="25">
        <f>VLOOKUP($B135,'[4]17 CR Data'!$A$6:$V$340,5,FALSE)</f>
        <v>6445</v>
      </c>
      <c r="I135" s="25">
        <f>VLOOKUP($B135,'[4]17 CR Data'!$A$6:$V$340,8,FALSE)</f>
        <v>3066</v>
      </c>
      <c r="J135" s="32"/>
      <c r="K135" s="49">
        <f t="shared" si="4"/>
        <v>0.60888049126121868</v>
      </c>
      <c r="L135" s="50">
        <f t="shared" si="5"/>
        <v>0.48</v>
      </c>
    </row>
    <row r="136" spans="1:12" x14ac:dyDescent="0.25">
      <c r="A136" s="32" t="s">
        <v>1110</v>
      </c>
      <c r="B136" s="47" t="s">
        <v>179</v>
      </c>
      <c r="C136" s="47" t="s">
        <v>1489</v>
      </c>
      <c r="D136" s="32">
        <f>VLOOKUP($B136,'[4]17 CR Data'!$A$6:$V$340,6,FALSE)</f>
        <v>100</v>
      </c>
      <c r="E136" s="32" t="s">
        <v>810</v>
      </c>
      <c r="F136" s="48">
        <f>VLOOKUP($B136,'[4]17 CR Data'!$A$6:$W$340,4,FALSE)</f>
        <v>43100</v>
      </c>
      <c r="G136" s="25">
        <f>VLOOKUP($B136,'[4]17 CR Data'!$A$6:$V$340,7,FALSE)</f>
        <v>36500</v>
      </c>
      <c r="H136" s="25">
        <f>VLOOKUP($B136,'[4]17 CR Data'!$A$6:$V$340,5,FALSE)</f>
        <v>28876</v>
      </c>
      <c r="I136" s="25">
        <f>VLOOKUP($B136,'[4]17 CR Data'!$A$6:$V$340,8,FALSE)</f>
        <v>15232</v>
      </c>
      <c r="J136" s="21">
        <v>3227</v>
      </c>
      <c r="K136" s="49">
        <f t="shared" si="4"/>
        <v>0.79112328767123286</v>
      </c>
      <c r="L136" s="50">
        <f t="shared" si="5"/>
        <v>0.53</v>
      </c>
    </row>
    <row r="137" spans="1:12" x14ac:dyDescent="0.25">
      <c r="A137" s="32" t="s">
        <v>1092</v>
      </c>
      <c r="B137" s="47" t="s">
        <v>137</v>
      </c>
      <c r="C137" s="47" t="s">
        <v>1489</v>
      </c>
      <c r="D137" s="32">
        <f>VLOOKUP($B137,'[4]17 CR Data'!$A$6:$V$340,6,FALSE)</f>
        <v>110</v>
      </c>
      <c r="E137" s="32" t="s">
        <v>138</v>
      </c>
      <c r="F137" s="48">
        <f>VLOOKUP($B137,'[4]17 CR Data'!$A$6:$W$340,4,FALSE)</f>
        <v>43100</v>
      </c>
      <c r="G137" s="25">
        <f>VLOOKUP($B137,'[4]17 CR Data'!$A$6:$V$340,7,FALSE)</f>
        <v>40150</v>
      </c>
      <c r="H137" s="25">
        <f>VLOOKUP($B137,'[4]17 CR Data'!$A$6:$V$340,5,FALSE)</f>
        <v>34173</v>
      </c>
      <c r="I137" s="25">
        <f>VLOOKUP($B137,'[4]17 CR Data'!$A$6:$V$340,8,FALSE)</f>
        <v>16544</v>
      </c>
      <c r="J137" s="21">
        <v>5872</v>
      </c>
      <c r="K137" s="49">
        <f t="shared" si="4"/>
        <v>0.85113325031133247</v>
      </c>
      <c r="L137" s="50">
        <f t="shared" si="5"/>
        <v>0.48</v>
      </c>
    </row>
    <row r="138" spans="1:12" x14ac:dyDescent="0.25">
      <c r="A138" s="32" t="s">
        <v>1063</v>
      </c>
      <c r="B138" s="47" t="s">
        <v>79</v>
      </c>
      <c r="C138" s="47" t="s">
        <v>1489</v>
      </c>
      <c r="D138" s="32">
        <f>VLOOKUP($B138,'[4]17 CR Data'!$A$6:$V$340,6,FALSE)</f>
        <v>65</v>
      </c>
      <c r="E138" s="32" t="s">
        <v>760</v>
      </c>
      <c r="F138" s="48">
        <f>VLOOKUP($B138,'[4]17 CR Data'!$A$6:$W$340,4,FALSE)</f>
        <v>43100</v>
      </c>
      <c r="G138" s="25">
        <f>VLOOKUP($B138,'[4]17 CR Data'!$A$6:$V$340,7,FALSE)</f>
        <v>27345</v>
      </c>
      <c r="H138" s="25">
        <f>VLOOKUP($B138,'[4]17 CR Data'!$A$6:$V$340,5,FALSE)</f>
        <v>19137</v>
      </c>
      <c r="I138" s="25">
        <f>VLOOKUP($B138,'[4]17 CR Data'!$A$6:$V$340,8,FALSE)</f>
        <v>10437</v>
      </c>
      <c r="J138" s="21">
        <v>3126</v>
      </c>
      <c r="K138" s="49">
        <f t="shared" si="4"/>
        <v>0.69983543609434995</v>
      </c>
      <c r="L138" s="50">
        <f t="shared" si="5"/>
        <v>0.55000000000000004</v>
      </c>
    </row>
    <row r="139" spans="1:12" x14ac:dyDescent="0.25">
      <c r="A139" s="32" t="s">
        <v>1266</v>
      </c>
      <c r="B139" s="47" t="s">
        <v>502</v>
      </c>
      <c r="C139" s="47" t="s">
        <v>1489</v>
      </c>
      <c r="D139" s="32">
        <f>VLOOKUP($B139,'[4]17 CR Data'!$A$6:$V$340,6,FALSE)</f>
        <v>172</v>
      </c>
      <c r="E139" s="32" t="s">
        <v>974</v>
      </c>
      <c r="F139" s="48">
        <f>VLOOKUP($B139,'[4]17 CR Data'!$A$6:$W$340,4,FALSE)</f>
        <v>43100</v>
      </c>
      <c r="G139" s="25">
        <f>VLOOKUP($B139,'[4]17 CR Data'!$A$6:$V$340,7,FALSE)</f>
        <v>62780</v>
      </c>
      <c r="H139" s="25">
        <f>VLOOKUP($B139,'[4]17 CR Data'!$A$6:$V$340,5,FALSE)</f>
        <v>52737</v>
      </c>
      <c r="I139" s="25">
        <f>VLOOKUP($B139,'[4]17 CR Data'!$A$6:$V$340,8,FALSE)</f>
        <v>7395</v>
      </c>
      <c r="J139" s="21">
        <v>8561</v>
      </c>
      <c r="K139" s="49">
        <f t="shared" ref="K139:K203" si="6">H139/G139</f>
        <v>0.84002867155144956</v>
      </c>
      <c r="L139" s="50">
        <f t="shared" ref="L139:L203" si="7">ROUND(I139/H139,2)</f>
        <v>0.14000000000000001</v>
      </c>
    </row>
    <row r="140" spans="1:12" x14ac:dyDescent="0.25">
      <c r="A140" s="32" t="s">
        <v>1530</v>
      </c>
      <c r="B140" s="47" t="s">
        <v>700</v>
      </c>
      <c r="C140" s="47" t="s">
        <v>1489</v>
      </c>
      <c r="D140" s="32">
        <f>VLOOKUP($B140,'[4]17 CR Data'!$A$6:$V$340,6,FALSE)</f>
        <v>58</v>
      </c>
      <c r="E140" s="32" t="s">
        <v>918</v>
      </c>
      <c r="F140" s="48">
        <f>VLOOKUP($B140,'[4]17 CR Data'!$A$6:$W$340,4,FALSE)</f>
        <v>43100</v>
      </c>
      <c r="G140" s="25">
        <f>VLOOKUP($B140,'[4]17 CR Data'!$A$6:$V$340,7,FALSE)</f>
        <v>21170</v>
      </c>
      <c r="H140" s="25">
        <f>VLOOKUP($B140,'[4]17 CR Data'!$A$6:$V$340,5,FALSE)</f>
        <v>19808</v>
      </c>
      <c r="I140" s="25">
        <f>VLOOKUP($B140,'[4]17 CR Data'!$A$6:$V$340,8,FALSE)</f>
        <v>14530</v>
      </c>
      <c r="J140" s="21">
        <v>2145</v>
      </c>
      <c r="K140" s="49">
        <f t="shared" si="6"/>
        <v>0.93566367501180914</v>
      </c>
      <c r="L140" s="50">
        <f t="shared" si="7"/>
        <v>0.73</v>
      </c>
    </row>
    <row r="141" spans="1:12" x14ac:dyDescent="0.25">
      <c r="A141" s="32" t="s">
        <v>1082</v>
      </c>
      <c r="B141" s="47" t="s">
        <v>117</v>
      </c>
      <c r="C141" s="47" t="s">
        <v>1489</v>
      </c>
      <c r="D141" s="32">
        <f>VLOOKUP($B141,'[4]17 CR Data'!$A$6:$V$340,6,FALSE)</f>
        <v>40</v>
      </c>
      <c r="E141" s="32" t="s">
        <v>783</v>
      </c>
      <c r="F141" s="48">
        <f>VLOOKUP($B141,'[4]17 CR Data'!$A$6:$W$340,4,FALSE)</f>
        <v>43100</v>
      </c>
      <c r="G141" s="25">
        <f>VLOOKUP($B141,'[4]17 CR Data'!$A$6:$V$340,7,FALSE)</f>
        <v>14600</v>
      </c>
      <c r="H141" s="25">
        <f>VLOOKUP($B141,'[4]17 CR Data'!$A$6:$V$340,5,FALSE)</f>
        <v>14315</v>
      </c>
      <c r="I141" s="25">
        <f>VLOOKUP($B141,'[4]17 CR Data'!$A$6:$V$340,8,FALSE)</f>
        <v>4192</v>
      </c>
      <c r="J141" s="21">
        <v>328</v>
      </c>
      <c r="K141" s="49">
        <f t="shared" si="6"/>
        <v>0.98047945205479448</v>
      </c>
      <c r="L141" s="50">
        <f t="shared" si="7"/>
        <v>0.28999999999999998</v>
      </c>
    </row>
    <row r="142" spans="1:12" x14ac:dyDescent="0.25">
      <c r="A142" s="32" t="s">
        <v>1106</v>
      </c>
      <c r="B142" s="47" t="s">
        <v>171</v>
      </c>
      <c r="C142" s="47" t="s">
        <v>1489</v>
      </c>
      <c r="D142" s="32">
        <f>VLOOKUP($B142,'[4]17 CR Data'!$A$6:$V$340,6,FALSE)</f>
        <v>85</v>
      </c>
      <c r="E142" s="32" t="s">
        <v>806</v>
      </c>
      <c r="F142" s="48">
        <f>VLOOKUP($B142,'[4]17 CR Data'!$A$6:$W$340,4,FALSE)</f>
        <v>43100</v>
      </c>
      <c r="G142" s="25">
        <f>VLOOKUP($B142,'[4]17 CR Data'!$A$6:$V$340,7,FALSE)</f>
        <v>31025</v>
      </c>
      <c r="H142" s="25">
        <f>VLOOKUP($B142,'[4]17 CR Data'!$A$6:$V$340,5,FALSE)</f>
        <v>25814</v>
      </c>
      <c r="I142" s="25">
        <f>VLOOKUP($B142,'[4]17 CR Data'!$A$6:$V$340,8,FALSE)</f>
        <v>23375</v>
      </c>
      <c r="J142" s="21">
        <v>1604</v>
      </c>
      <c r="K142" s="49">
        <f t="shared" si="6"/>
        <v>0.83203867848509272</v>
      </c>
      <c r="L142" s="50">
        <f t="shared" si="7"/>
        <v>0.91</v>
      </c>
    </row>
    <row r="143" spans="1:12" x14ac:dyDescent="0.25">
      <c r="A143" s="32" t="s">
        <v>1116</v>
      </c>
      <c r="B143" s="47" t="s">
        <v>191</v>
      </c>
      <c r="C143" s="47" t="s">
        <v>1489</v>
      </c>
      <c r="D143" s="32">
        <f>VLOOKUP($B143,'[4]17 CR Data'!$A$6:$V$340,6,FALSE)</f>
        <v>45</v>
      </c>
      <c r="E143" s="32" t="s">
        <v>815</v>
      </c>
      <c r="F143" s="48">
        <f>VLOOKUP($B143,'[4]17 CR Data'!$A$6:$W$340,4,FALSE)</f>
        <v>43100</v>
      </c>
      <c r="G143" s="25">
        <f>VLOOKUP($B143,'[4]17 CR Data'!$A$6:$V$340,7,FALSE)</f>
        <v>16425</v>
      </c>
      <c r="H143" s="25">
        <f>VLOOKUP($B143,'[4]17 CR Data'!$A$6:$V$340,5,FALSE)</f>
        <v>14068</v>
      </c>
      <c r="I143" s="25">
        <f>VLOOKUP($B143,'[4]17 CR Data'!$A$6:$V$340,8,FALSE)</f>
        <v>6925</v>
      </c>
      <c r="J143" s="21">
        <v>1522</v>
      </c>
      <c r="K143" s="49">
        <f t="shared" si="6"/>
        <v>0.85649923896499236</v>
      </c>
      <c r="L143" s="50">
        <f t="shared" si="7"/>
        <v>0.49</v>
      </c>
    </row>
    <row r="144" spans="1:12" x14ac:dyDescent="0.25">
      <c r="A144" s="32" t="s">
        <v>1068</v>
      </c>
      <c r="B144" s="47" t="s">
        <v>88</v>
      </c>
      <c r="C144" s="47" t="s">
        <v>1489</v>
      </c>
      <c r="D144" s="32">
        <f>VLOOKUP($B144,'[4]17 CR Data'!$A$6:$V$340,6,FALSE)</f>
        <v>76</v>
      </c>
      <c r="E144" s="32" t="s">
        <v>765</v>
      </c>
      <c r="F144" s="48">
        <f>VLOOKUP($B144,'[4]17 CR Data'!$A$6:$W$340,4,FALSE)</f>
        <v>43100</v>
      </c>
      <c r="G144" s="25">
        <f>VLOOKUP($B144,'[4]17 CR Data'!$A$6:$V$340,7,FALSE)</f>
        <v>27740</v>
      </c>
      <c r="H144" s="25">
        <f>VLOOKUP($B144,'[4]17 CR Data'!$A$6:$V$340,5,FALSE)</f>
        <v>22332</v>
      </c>
      <c r="I144" s="25">
        <f>VLOOKUP($B144,'[4]17 CR Data'!$A$6:$V$340,8,FALSE)</f>
        <v>16386</v>
      </c>
      <c r="J144" s="21">
        <v>1567</v>
      </c>
      <c r="K144" s="49">
        <f t="shared" si="6"/>
        <v>0.80504686373467915</v>
      </c>
      <c r="L144" s="50">
        <f t="shared" si="7"/>
        <v>0.73</v>
      </c>
    </row>
    <row r="145" spans="1:12" x14ac:dyDescent="0.25">
      <c r="A145" s="32" t="s">
        <v>1200</v>
      </c>
      <c r="B145" s="47" t="s">
        <v>370</v>
      </c>
      <c r="C145" s="47" t="s">
        <v>1489</v>
      </c>
      <c r="D145" s="32">
        <f>VLOOKUP($B145,'[4]17 CR Data'!$A$6:$V$340,6,FALSE)</f>
        <v>35</v>
      </c>
      <c r="E145" s="32" t="s">
        <v>906</v>
      </c>
      <c r="F145" s="48">
        <f>VLOOKUP($B145,'[4]17 CR Data'!$A$6:$W$340,4,FALSE)</f>
        <v>43100</v>
      </c>
      <c r="G145" s="25">
        <f>VLOOKUP($B145,'[4]17 CR Data'!$A$6:$V$340,7,FALSE)</f>
        <v>12775</v>
      </c>
      <c r="H145" s="25">
        <f>VLOOKUP($B145,'[4]17 CR Data'!$A$6:$V$340,5,FALSE)</f>
        <v>9614</v>
      </c>
      <c r="I145" s="25">
        <f>VLOOKUP($B145,'[4]17 CR Data'!$A$6:$V$340,8,FALSE)</f>
        <v>7511</v>
      </c>
      <c r="J145" s="21">
        <v>111</v>
      </c>
      <c r="K145" s="49">
        <f t="shared" si="6"/>
        <v>0.75256360078277884</v>
      </c>
      <c r="L145" s="50">
        <f t="shared" si="7"/>
        <v>0.78</v>
      </c>
    </row>
    <row r="146" spans="1:12" x14ac:dyDescent="0.25">
      <c r="A146" s="32" t="s">
        <v>1151</v>
      </c>
      <c r="B146" s="47" t="s">
        <v>268</v>
      </c>
      <c r="C146" s="47" t="s">
        <v>1489</v>
      </c>
      <c r="D146" s="32">
        <f>VLOOKUP($B146,'[4]17 CR Data'!$A$6:$V$340,6,FALSE)</f>
        <v>35</v>
      </c>
      <c r="E146" s="32" t="s">
        <v>854</v>
      </c>
      <c r="F146" s="48">
        <f>VLOOKUP($B146,'[4]17 CR Data'!$A$6:$W$340,4,FALSE)</f>
        <v>43100</v>
      </c>
      <c r="G146" s="25">
        <f>VLOOKUP($B146,'[4]17 CR Data'!$A$6:$V$340,7,FALSE)</f>
        <v>12775</v>
      </c>
      <c r="H146" s="25">
        <f>VLOOKUP($B146,'[4]17 CR Data'!$A$6:$V$340,5,FALSE)</f>
        <v>9844</v>
      </c>
      <c r="I146" s="25">
        <f>VLOOKUP($B146,'[4]17 CR Data'!$A$6:$V$340,8,FALSE)</f>
        <v>6499</v>
      </c>
      <c r="J146" s="21">
        <v>351</v>
      </c>
      <c r="K146" s="49">
        <f t="shared" si="6"/>
        <v>0.77056751467710372</v>
      </c>
      <c r="L146" s="50">
        <f t="shared" si="7"/>
        <v>0.66</v>
      </c>
    </row>
    <row r="147" spans="1:12" x14ac:dyDescent="0.25">
      <c r="A147" s="32" t="s">
        <v>1120</v>
      </c>
      <c r="B147" s="47" t="s">
        <v>222</v>
      </c>
      <c r="C147" s="47" t="s">
        <v>1489</v>
      </c>
      <c r="D147" s="32">
        <f>VLOOKUP($B147,'[4]17 CR Data'!$A$6:$V$340,6,FALSE)</f>
        <v>59</v>
      </c>
      <c r="E147" s="32" t="s">
        <v>830</v>
      </c>
      <c r="F147" s="48">
        <f>VLOOKUP($B147,'[4]17 CR Data'!$A$6:$W$340,4,FALSE)</f>
        <v>43100</v>
      </c>
      <c r="G147" s="25">
        <f>VLOOKUP($B147,'[4]17 CR Data'!$A$6:$V$340,7,FALSE)</f>
        <v>21535</v>
      </c>
      <c r="H147" s="25">
        <f>VLOOKUP($B147,'[4]17 CR Data'!$A$6:$V$340,5,FALSE)</f>
        <v>19376</v>
      </c>
      <c r="I147" s="25">
        <f>VLOOKUP($B147,'[4]17 CR Data'!$A$6:$V$340,8,FALSE)</f>
        <v>5791</v>
      </c>
      <c r="J147" s="21">
        <v>855</v>
      </c>
      <c r="K147" s="49">
        <f t="shared" si="6"/>
        <v>0.89974460181100535</v>
      </c>
      <c r="L147" s="50">
        <f t="shared" si="7"/>
        <v>0.3</v>
      </c>
    </row>
    <row r="148" spans="1:12" x14ac:dyDescent="0.25">
      <c r="A148" s="32" t="s">
        <v>1261</v>
      </c>
      <c r="B148" s="47" t="s">
        <v>492</v>
      </c>
      <c r="C148" s="47" t="s">
        <v>1489</v>
      </c>
      <c r="D148" s="32">
        <f>VLOOKUP($B148,'[4]17 CR Data'!$A$6:$V$340,6,FALSE)</f>
        <v>90</v>
      </c>
      <c r="E148" s="32" t="s">
        <v>969</v>
      </c>
      <c r="F148" s="48">
        <f>VLOOKUP($B148,'[4]17 CR Data'!$A$6:$W$340,4,FALSE)</f>
        <v>43100</v>
      </c>
      <c r="G148" s="25">
        <f>VLOOKUP($B148,'[4]17 CR Data'!$A$6:$V$340,7,FALSE)</f>
        <v>32850</v>
      </c>
      <c r="H148" s="25">
        <f>VLOOKUP($B148,'[4]17 CR Data'!$A$6:$V$340,5,FALSE)</f>
        <v>28054</v>
      </c>
      <c r="I148" s="25">
        <f>VLOOKUP($B148,'[4]17 CR Data'!$A$6:$V$340,8,FALSE)</f>
        <v>9985</v>
      </c>
      <c r="J148" s="21">
        <v>7499</v>
      </c>
      <c r="K148" s="49">
        <f t="shared" si="6"/>
        <v>0.85400304414003048</v>
      </c>
      <c r="L148" s="50">
        <f t="shared" si="7"/>
        <v>0.36</v>
      </c>
    </row>
    <row r="149" spans="1:12" x14ac:dyDescent="0.25">
      <c r="A149" s="32" t="s">
        <v>1085</v>
      </c>
      <c r="B149" s="47" t="s">
        <v>123</v>
      </c>
      <c r="C149" s="47" t="s">
        <v>1489</v>
      </c>
      <c r="D149" s="32">
        <f>VLOOKUP($B149,'[4]17 CR Data'!$A$6:$V$340,6,FALSE)</f>
        <v>154</v>
      </c>
      <c r="E149" s="32" t="s">
        <v>785</v>
      </c>
      <c r="F149" s="48">
        <f>VLOOKUP($B149,'[4]17 CR Data'!$A$6:$W$340,4,FALSE)</f>
        <v>43100</v>
      </c>
      <c r="G149" s="25">
        <f>VLOOKUP($B149,'[4]17 CR Data'!$A$6:$V$340,7,FALSE)</f>
        <v>56210</v>
      </c>
      <c r="H149" s="25">
        <f>VLOOKUP($B149,'[4]17 CR Data'!$A$6:$V$340,5,FALSE)</f>
        <v>23711</v>
      </c>
      <c r="I149" s="25">
        <f>VLOOKUP($B149,'[4]17 CR Data'!$A$6:$V$340,8,FALSE)</f>
        <v>15816</v>
      </c>
      <c r="J149" s="21">
        <v>2674</v>
      </c>
      <c r="K149" s="49">
        <f t="shared" si="6"/>
        <v>0.42182885607543141</v>
      </c>
      <c r="L149" s="50">
        <f t="shared" si="7"/>
        <v>0.67</v>
      </c>
    </row>
    <row r="150" spans="1:12" x14ac:dyDescent="0.25">
      <c r="A150" s="32" t="s">
        <v>1136</v>
      </c>
      <c r="B150" s="47" t="s">
        <v>234</v>
      </c>
      <c r="C150" s="47" t="s">
        <v>1489</v>
      </c>
      <c r="D150" s="32">
        <f>VLOOKUP($B150,'[4]17 CR Data'!$A$6:$V$340,6,FALSE)</f>
        <v>77</v>
      </c>
      <c r="E150" s="32" t="s">
        <v>836</v>
      </c>
      <c r="F150" s="48">
        <f>VLOOKUP($B150,'[4]17 CR Data'!$A$6:$W$340,4,FALSE)</f>
        <v>43100</v>
      </c>
      <c r="G150" s="25">
        <f>VLOOKUP($B150,'[4]17 CR Data'!$A$6:$V$340,7,FALSE)</f>
        <v>28105</v>
      </c>
      <c r="H150" s="25">
        <f>VLOOKUP($B150,'[4]17 CR Data'!$A$6:$V$340,5,FALSE)</f>
        <v>21282</v>
      </c>
      <c r="I150" s="25">
        <f>VLOOKUP($B150,'[4]17 CR Data'!$A$6:$V$340,8,FALSE)</f>
        <v>12158</v>
      </c>
      <c r="J150" s="21">
        <v>3338</v>
      </c>
      <c r="K150" s="49">
        <f t="shared" si="6"/>
        <v>0.75723180928660383</v>
      </c>
      <c r="L150" s="50">
        <f t="shared" si="7"/>
        <v>0.56999999999999995</v>
      </c>
    </row>
    <row r="151" spans="1:12" x14ac:dyDescent="0.25">
      <c r="A151" s="32" t="s">
        <v>1069</v>
      </c>
      <c r="B151" s="47" t="s">
        <v>91</v>
      </c>
      <c r="C151" s="47" t="s">
        <v>1489</v>
      </c>
      <c r="D151" s="32">
        <f>VLOOKUP($B151,'[4]17 CR Data'!$A$6:$V$340,6,FALSE)</f>
        <v>110</v>
      </c>
      <c r="E151" s="32" t="s">
        <v>768</v>
      </c>
      <c r="F151" s="48">
        <f>VLOOKUP($B151,'[4]17 CR Data'!$A$6:$W$340,4,FALSE)</f>
        <v>43100</v>
      </c>
      <c r="G151" s="25">
        <f>VLOOKUP($B151,'[4]17 CR Data'!$A$6:$V$340,7,FALSE)</f>
        <v>40150</v>
      </c>
      <c r="H151" s="25">
        <f>VLOOKUP($B151,'[4]17 CR Data'!$A$6:$V$340,5,FALSE)</f>
        <v>21089</v>
      </c>
      <c r="I151" s="25">
        <f>VLOOKUP($B151,'[4]17 CR Data'!$A$6:$V$340,8,FALSE)</f>
        <v>11817</v>
      </c>
      <c r="J151" s="21">
        <v>4100</v>
      </c>
      <c r="K151" s="49">
        <f t="shared" si="6"/>
        <v>0.52525529265255289</v>
      </c>
      <c r="L151" s="50">
        <f t="shared" si="7"/>
        <v>0.56000000000000005</v>
      </c>
    </row>
    <row r="152" spans="1:12" x14ac:dyDescent="0.25">
      <c r="A152" s="32" t="s">
        <v>1165</v>
      </c>
      <c r="B152" s="47" t="s">
        <v>298</v>
      </c>
      <c r="C152" s="47" t="s">
        <v>1489</v>
      </c>
      <c r="D152" s="32">
        <f>VLOOKUP($B152,'[4]17 CR Data'!$A$6:$V$340,6,FALSE)</f>
        <v>63</v>
      </c>
      <c r="E152" s="32" t="s">
        <v>871</v>
      </c>
      <c r="F152" s="48">
        <f>VLOOKUP($B152,'[4]17 CR Data'!$A$6:$W$340,4,FALSE)</f>
        <v>43100</v>
      </c>
      <c r="G152" s="25">
        <f>VLOOKUP($B152,'[4]17 CR Data'!$A$6:$V$340,7,FALSE)</f>
        <v>22995</v>
      </c>
      <c r="H152" s="25">
        <f>VLOOKUP($B152,'[4]17 CR Data'!$A$6:$V$340,5,FALSE)</f>
        <v>21552</v>
      </c>
      <c r="I152" s="25">
        <f>VLOOKUP($B152,'[4]17 CR Data'!$A$6:$V$340,8,FALSE)</f>
        <v>7157</v>
      </c>
      <c r="J152" s="21">
        <v>1863</v>
      </c>
      <c r="K152" s="49">
        <f t="shared" si="6"/>
        <v>0.93724722765818658</v>
      </c>
      <c r="L152" s="50">
        <f t="shared" si="7"/>
        <v>0.33</v>
      </c>
    </row>
    <row r="153" spans="1:12" x14ac:dyDescent="0.25">
      <c r="A153" s="32" t="s">
        <v>1258</v>
      </c>
      <c r="B153" s="47" t="s">
        <v>486</v>
      </c>
      <c r="C153" s="47" t="s">
        <v>1489</v>
      </c>
      <c r="D153" s="32">
        <f>VLOOKUP($B153,'[4]17 CR Data'!$A$6:$V$340,6,FALSE)</f>
        <v>120</v>
      </c>
      <c r="E153" s="32" t="s">
        <v>966</v>
      </c>
      <c r="F153" s="48">
        <f>VLOOKUP($B153,'[4]17 CR Data'!$A$6:$W$340,4,FALSE)</f>
        <v>43100</v>
      </c>
      <c r="G153" s="25">
        <f>VLOOKUP($B153,'[4]17 CR Data'!$A$6:$V$340,7,FALSE)</f>
        <v>43800</v>
      </c>
      <c r="H153" s="25">
        <f>VLOOKUP($B153,'[4]17 CR Data'!$A$6:$V$340,5,FALSE)</f>
        <v>37286</v>
      </c>
      <c r="I153" s="25">
        <f>VLOOKUP($B153,'[4]17 CR Data'!$A$6:$V$340,8,FALSE)</f>
        <v>17423</v>
      </c>
      <c r="J153" s="21">
        <v>9353</v>
      </c>
      <c r="K153" s="49">
        <f t="shared" si="6"/>
        <v>0.85127853881278537</v>
      </c>
      <c r="L153" s="50">
        <f t="shared" si="7"/>
        <v>0.47</v>
      </c>
    </row>
    <row r="154" spans="1:12" x14ac:dyDescent="0.25">
      <c r="A154" s="32" t="s">
        <v>1218</v>
      </c>
      <c r="B154" s="47" t="s">
        <v>408</v>
      </c>
      <c r="C154" s="47" t="s">
        <v>1489</v>
      </c>
      <c r="D154" s="32">
        <f>VLOOKUP($B154,'[4]17 CR Data'!$A$6:$V$340,6,FALSE)</f>
        <v>82</v>
      </c>
      <c r="E154" s="32" t="s">
        <v>925</v>
      </c>
      <c r="F154" s="48">
        <f>VLOOKUP($B154,'[4]17 CR Data'!$A$6:$W$340,4,FALSE)</f>
        <v>43100</v>
      </c>
      <c r="G154" s="25">
        <f>VLOOKUP($B154,'[4]17 CR Data'!$A$6:$V$340,7,FALSE)</f>
        <v>29930</v>
      </c>
      <c r="H154" s="25">
        <f>VLOOKUP($B154,'[4]17 CR Data'!$A$6:$V$340,5,FALSE)</f>
        <v>20096</v>
      </c>
      <c r="I154" s="25">
        <f>VLOOKUP($B154,'[4]17 CR Data'!$A$6:$V$340,8,FALSE)</f>
        <v>14465</v>
      </c>
      <c r="J154" s="21">
        <v>1918</v>
      </c>
      <c r="K154" s="49">
        <f t="shared" si="6"/>
        <v>0.67143334447043101</v>
      </c>
      <c r="L154" s="50">
        <f t="shared" si="7"/>
        <v>0.72</v>
      </c>
    </row>
    <row r="155" spans="1:12" x14ac:dyDescent="0.25">
      <c r="A155" s="32" t="s">
        <v>1149</v>
      </c>
      <c r="B155" s="47" t="s">
        <v>264</v>
      </c>
      <c r="C155" s="47" t="s">
        <v>1489</v>
      </c>
      <c r="D155" s="32">
        <f>VLOOKUP($B155,'[4]17 CR Data'!$A$6:$V$340,6,FALSE)</f>
        <v>36</v>
      </c>
      <c r="E155" s="32" t="s">
        <v>852</v>
      </c>
      <c r="F155" s="48">
        <f>VLOOKUP($B155,'[4]17 CR Data'!$A$6:$W$340,4,FALSE)</f>
        <v>43100</v>
      </c>
      <c r="G155" s="25">
        <f>VLOOKUP($B155,'[4]17 CR Data'!$A$6:$V$340,7,FALSE)</f>
        <v>13140</v>
      </c>
      <c r="H155" s="25">
        <f>VLOOKUP($B155,'[4]17 CR Data'!$A$6:$V$340,5,FALSE)</f>
        <v>11108</v>
      </c>
      <c r="I155" s="25">
        <f>VLOOKUP($B155,'[4]17 CR Data'!$A$6:$V$340,8,FALSE)</f>
        <v>4373</v>
      </c>
      <c r="J155" s="21">
        <v>287</v>
      </c>
      <c r="K155" s="49">
        <f t="shared" si="6"/>
        <v>0.8453576864535769</v>
      </c>
      <c r="L155" s="50">
        <f t="shared" si="7"/>
        <v>0.39</v>
      </c>
    </row>
    <row r="156" spans="1:12" x14ac:dyDescent="0.25">
      <c r="A156" s="32" t="s">
        <v>1143</v>
      </c>
      <c r="B156" s="47" t="s">
        <v>250</v>
      </c>
      <c r="C156" s="47" t="s">
        <v>1489</v>
      </c>
      <c r="D156" s="32">
        <f>VLOOKUP($B156,'[4]17 CR Data'!$A$6:$V$340,6,FALSE)</f>
        <v>52</v>
      </c>
      <c r="E156" s="32" t="s">
        <v>843</v>
      </c>
      <c r="F156" s="48">
        <f>VLOOKUP($B156,'[4]17 CR Data'!$A$6:$W$340,4,FALSE)</f>
        <v>43100</v>
      </c>
      <c r="G156" s="25">
        <f>VLOOKUP($B156,'[4]17 CR Data'!$A$6:$V$340,7,FALSE)</f>
        <v>18980</v>
      </c>
      <c r="H156" s="25">
        <f>VLOOKUP($B156,'[4]17 CR Data'!$A$6:$V$340,5,FALSE)</f>
        <v>17205</v>
      </c>
      <c r="I156" s="25">
        <f>VLOOKUP($B156,'[4]17 CR Data'!$A$6:$V$340,8,FALSE)</f>
        <v>7787</v>
      </c>
      <c r="J156" s="21">
        <v>1498</v>
      </c>
      <c r="K156" s="49">
        <f t="shared" si="6"/>
        <v>0.90648050579557427</v>
      </c>
      <c r="L156" s="50">
        <f t="shared" si="7"/>
        <v>0.45</v>
      </c>
    </row>
    <row r="157" spans="1:12" x14ac:dyDescent="0.25">
      <c r="A157" s="32" t="s">
        <v>1177</v>
      </c>
      <c r="B157" s="47" t="s">
        <v>322</v>
      </c>
      <c r="C157" s="47" t="s">
        <v>1489</v>
      </c>
      <c r="D157" s="32">
        <f>VLOOKUP($B157,'[4]17 CR Data'!$A$6:$V$340,6,FALSE)</f>
        <v>44</v>
      </c>
      <c r="E157" s="32" t="s">
        <v>883</v>
      </c>
      <c r="F157" s="48">
        <f>VLOOKUP($B157,'[4]17 CR Data'!$A$6:$W$340,4,FALSE)</f>
        <v>43100</v>
      </c>
      <c r="G157" s="25">
        <f>VLOOKUP($B157,'[4]17 CR Data'!$A$6:$V$340,7,FALSE)</f>
        <v>16060</v>
      </c>
      <c r="H157" s="25">
        <f>VLOOKUP($B157,'[4]17 CR Data'!$A$6:$V$340,5,FALSE)</f>
        <v>14846</v>
      </c>
      <c r="I157" s="25">
        <f>VLOOKUP($B157,'[4]17 CR Data'!$A$6:$V$340,8,FALSE)</f>
        <v>7243</v>
      </c>
      <c r="J157" s="21">
        <v>7578</v>
      </c>
      <c r="K157" s="49">
        <f t="shared" si="6"/>
        <v>0.92440846824408474</v>
      </c>
      <c r="L157" s="50">
        <f t="shared" si="7"/>
        <v>0.49</v>
      </c>
    </row>
    <row r="158" spans="1:12" x14ac:dyDescent="0.25">
      <c r="A158" s="32" t="s">
        <v>1367</v>
      </c>
      <c r="B158" s="47" t="s">
        <v>647</v>
      </c>
      <c r="C158" s="47" t="s">
        <v>1489</v>
      </c>
      <c r="D158" s="32">
        <f>VLOOKUP($B158,'[4]17 CR Data'!$A$6:$V$340,6,FALSE)</f>
        <v>45</v>
      </c>
      <c r="E158" s="32" t="s">
        <v>901</v>
      </c>
      <c r="F158" s="48">
        <f>VLOOKUP($B158,'[4]17 CR Data'!$A$6:$W$340,4,FALSE)</f>
        <v>43100</v>
      </c>
      <c r="G158" s="25">
        <f>VLOOKUP($B158,'[4]17 CR Data'!$A$6:$V$340,7,FALSE)</f>
        <v>16425</v>
      </c>
      <c r="H158" s="25">
        <f>VLOOKUP($B158,'[4]17 CR Data'!$A$6:$V$340,5,FALSE)</f>
        <v>13208</v>
      </c>
      <c r="I158" s="25">
        <f>VLOOKUP($B158,'[4]17 CR Data'!$A$6:$V$340,8,FALSE)</f>
        <v>7376</v>
      </c>
      <c r="J158" s="32"/>
      <c r="K158" s="49">
        <f t="shared" si="6"/>
        <v>0.80414003044140026</v>
      </c>
      <c r="L158" s="50">
        <f t="shared" si="7"/>
        <v>0.56000000000000005</v>
      </c>
    </row>
    <row r="159" spans="1:12" x14ac:dyDescent="0.25">
      <c r="A159" s="32" t="s">
        <v>1142</v>
      </c>
      <c r="B159" s="47" t="s">
        <v>248</v>
      </c>
      <c r="C159" s="47" t="s">
        <v>1489</v>
      </c>
      <c r="D159" s="32">
        <f>VLOOKUP($B159,'[4]17 CR Data'!$A$6:$V$340,6,FALSE)</f>
        <v>36</v>
      </c>
      <c r="E159" s="32" t="s">
        <v>249</v>
      </c>
      <c r="F159" s="48">
        <f>VLOOKUP($B159,'[4]17 CR Data'!$A$6:$W$340,4,FALSE)</f>
        <v>43100</v>
      </c>
      <c r="G159" s="25">
        <f>VLOOKUP($B159,'[4]17 CR Data'!$A$6:$V$340,7,FALSE)</f>
        <v>13140</v>
      </c>
      <c r="H159" s="25">
        <f>VLOOKUP($B159,'[4]17 CR Data'!$A$6:$V$340,5,FALSE)</f>
        <v>12217</v>
      </c>
      <c r="I159" s="25">
        <f>VLOOKUP($B159,'[4]17 CR Data'!$A$6:$V$340,8,FALSE)</f>
        <v>8572</v>
      </c>
      <c r="J159" s="21">
        <v>256</v>
      </c>
      <c r="K159" s="49">
        <f t="shared" si="6"/>
        <v>0.92975646879756468</v>
      </c>
      <c r="L159" s="50">
        <f t="shared" si="7"/>
        <v>0.7</v>
      </c>
    </row>
    <row r="160" spans="1:12" x14ac:dyDescent="0.25">
      <c r="A160" s="33" t="s">
        <v>1531</v>
      </c>
      <c r="B160" s="47" t="s">
        <v>384</v>
      </c>
      <c r="C160" s="47" t="s">
        <v>1489</v>
      </c>
      <c r="D160" s="32">
        <f>VLOOKUP($B160,'[4]17 CR Data'!$A$6:$V$340,6,FALSE)</f>
        <v>60</v>
      </c>
      <c r="E160" s="32" t="s">
        <v>913</v>
      </c>
      <c r="F160" s="48">
        <f>VLOOKUP($B160,'[4]17 CR Data'!$A$6:$W$340,4,FALSE)</f>
        <v>42735</v>
      </c>
      <c r="G160" s="25">
        <f>VLOOKUP($B160,'[4]17 CR Data'!$A$6:$V$340,7,FALSE)</f>
        <v>21960</v>
      </c>
      <c r="H160" s="25">
        <f>VLOOKUP($B160,'[4]17 CR Data'!$A$6:$V$340,5,FALSE)</f>
        <v>14239</v>
      </c>
      <c r="I160" s="25">
        <f>VLOOKUP($B160,'[4]17 CR Data'!$A$6:$V$340,8,FALSE)</f>
        <v>8269</v>
      </c>
      <c r="J160" s="32"/>
      <c r="K160" s="49">
        <f t="shared" si="6"/>
        <v>0.64840619307832426</v>
      </c>
      <c r="L160" s="50">
        <f t="shared" si="7"/>
        <v>0.57999999999999996</v>
      </c>
    </row>
    <row r="161" spans="1:12" x14ac:dyDescent="0.25">
      <c r="A161" s="32" t="s">
        <v>1246</v>
      </c>
      <c r="B161" s="47" t="s">
        <v>462</v>
      </c>
      <c r="C161" s="47" t="s">
        <v>1489</v>
      </c>
      <c r="D161" s="32">
        <f>VLOOKUP($B161,'[4]17 CR Data'!$A$6:$V$340,6,FALSE)</f>
        <v>50</v>
      </c>
      <c r="E161" s="32" t="s">
        <v>955</v>
      </c>
      <c r="F161" s="48">
        <f>VLOOKUP($B161,'[4]17 CR Data'!$A$6:$W$340,4,FALSE)</f>
        <v>43100</v>
      </c>
      <c r="G161" s="25">
        <f>VLOOKUP($B161,'[4]17 CR Data'!$A$6:$V$340,7,FALSE)</f>
        <v>18250</v>
      </c>
      <c r="H161" s="25">
        <f>VLOOKUP($B161,'[4]17 CR Data'!$A$6:$V$340,5,FALSE)</f>
        <v>16881</v>
      </c>
      <c r="I161" s="25">
        <f>VLOOKUP($B161,'[4]17 CR Data'!$A$6:$V$340,8,FALSE)</f>
        <v>3590</v>
      </c>
      <c r="J161" s="21">
        <v>1680</v>
      </c>
      <c r="K161" s="49">
        <f t="shared" si="6"/>
        <v>0.92498630136986304</v>
      </c>
      <c r="L161" s="50">
        <f t="shared" si="7"/>
        <v>0.21</v>
      </c>
    </row>
    <row r="162" spans="1:12" x14ac:dyDescent="0.25">
      <c r="A162" s="32" t="s">
        <v>1533</v>
      </c>
      <c r="B162" s="47" t="s">
        <v>686</v>
      </c>
      <c r="C162" s="47" t="s">
        <v>1489</v>
      </c>
      <c r="D162" s="32">
        <f>VLOOKUP($B162,'[4]17 CR Data'!$A$6:$V$340,6,FALSE)</f>
        <v>120</v>
      </c>
      <c r="E162" s="32" t="s">
        <v>797</v>
      </c>
      <c r="F162" s="48">
        <f>VLOOKUP($B162,'[4]17 CR Data'!$A$6:$W$340,4,FALSE)</f>
        <v>43100</v>
      </c>
      <c r="G162" s="25">
        <f>VLOOKUP($B162,'[4]17 CR Data'!$A$6:$V$340,7,FALSE)</f>
        <v>43800</v>
      </c>
      <c r="H162" s="25">
        <f>VLOOKUP($B162,'[4]17 CR Data'!$A$6:$V$340,5,FALSE)</f>
        <v>29917</v>
      </c>
      <c r="I162" s="25">
        <f>VLOOKUP($B162,'[4]17 CR Data'!$A$6:$V$340,8,FALSE)</f>
        <v>21199</v>
      </c>
      <c r="J162" s="21">
        <v>3617</v>
      </c>
      <c r="K162" s="49">
        <f t="shared" si="6"/>
        <v>0.68303652968036532</v>
      </c>
      <c r="L162" s="50">
        <f t="shared" si="7"/>
        <v>0.71</v>
      </c>
    </row>
    <row r="163" spans="1:12" x14ac:dyDescent="0.25">
      <c r="A163" s="32" t="s">
        <v>1534</v>
      </c>
      <c r="B163" s="47" t="s">
        <v>684</v>
      </c>
      <c r="C163" s="47" t="s">
        <v>1489</v>
      </c>
      <c r="D163" s="32">
        <f>VLOOKUP($B163,'[4]17 CR Data'!$A$6:$V$340,6,FALSE)</f>
        <v>118</v>
      </c>
      <c r="E163" s="32" t="s">
        <v>634</v>
      </c>
      <c r="F163" s="48">
        <f>VLOOKUP($B163,'[4]17 CR Data'!$A$6:$W$340,4,FALSE)</f>
        <v>43100</v>
      </c>
      <c r="G163" s="25">
        <f>VLOOKUP($B163,'[4]17 CR Data'!$A$6:$V$340,7,FALSE)</f>
        <v>43070</v>
      </c>
      <c r="H163" s="25">
        <f>VLOOKUP($B163,'[4]17 CR Data'!$A$6:$V$340,5,FALSE)</f>
        <v>24661</v>
      </c>
      <c r="I163" s="25">
        <f>VLOOKUP($B163,'[4]17 CR Data'!$A$6:$V$340,8,FALSE)</f>
        <v>15812</v>
      </c>
      <c r="J163" s="21">
        <v>2750</v>
      </c>
      <c r="K163" s="49">
        <f t="shared" si="6"/>
        <v>0.57257952170884607</v>
      </c>
      <c r="L163" s="50">
        <f t="shared" si="7"/>
        <v>0.64</v>
      </c>
    </row>
    <row r="164" spans="1:12" x14ac:dyDescent="0.25">
      <c r="A164" s="32" t="s">
        <v>1239</v>
      </c>
      <c r="B164" s="47" t="s">
        <v>448</v>
      </c>
      <c r="C164" s="47" t="s">
        <v>1489</v>
      </c>
      <c r="D164" s="32">
        <f>VLOOKUP($B164,'[4]17 CR Data'!$A$6:$V$340,6,FALSE)</f>
        <v>67</v>
      </c>
      <c r="E164" s="32" t="s">
        <v>948</v>
      </c>
      <c r="F164" s="48">
        <f>VLOOKUP($B164,'[4]17 CR Data'!$A$6:$W$340,4,FALSE)</f>
        <v>43100</v>
      </c>
      <c r="G164" s="25">
        <f>VLOOKUP($B164,'[4]17 CR Data'!$A$6:$V$340,7,FALSE)</f>
        <v>24455</v>
      </c>
      <c r="H164" s="25">
        <f>VLOOKUP($B164,'[4]17 CR Data'!$A$6:$V$340,5,FALSE)</f>
        <v>18921</v>
      </c>
      <c r="I164" s="25">
        <f>VLOOKUP($B164,'[4]17 CR Data'!$A$6:$V$340,8,FALSE)</f>
        <v>12029</v>
      </c>
      <c r="J164" s="21">
        <v>1180</v>
      </c>
      <c r="K164" s="49">
        <f t="shared" si="6"/>
        <v>0.77370680842363526</v>
      </c>
      <c r="L164" s="50">
        <f t="shared" si="7"/>
        <v>0.64</v>
      </c>
    </row>
    <row r="165" spans="1:12" x14ac:dyDescent="0.25">
      <c r="A165" s="32" t="s">
        <v>1291</v>
      </c>
      <c r="B165" s="47" t="s">
        <v>552</v>
      </c>
      <c r="C165" s="47" t="s">
        <v>1489</v>
      </c>
      <c r="D165" s="32">
        <f>VLOOKUP($B165,'[4]17 CR Data'!$A$6:$V$340,6,FALSE)</f>
        <v>101</v>
      </c>
      <c r="E165" s="32" t="s">
        <v>997</v>
      </c>
      <c r="F165" s="48">
        <f>VLOOKUP($B165,'[4]17 CR Data'!$A$6:$W$340,4,FALSE)</f>
        <v>43100</v>
      </c>
      <c r="G165" s="25">
        <f>VLOOKUP($B165,'[4]17 CR Data'!$A$6:$V$340,7,FALSE)</f>
        <v>36865</v>
      </c>
      <c r="H165" s="25">
        <f>VLOOKUP($B165,'[4]17 CR Data'!$A$6:$V$340,5,FALSE)</f>
        <v>20615</v>
      </c>
      <c r="I165" s="25">
        <f>VLOOKUP($B165,'[4]17 CR Data'!$A$6:$V$340,8,FALSE)</f>
        <v>7594</v>
      </c>
      <c r="J165" s="21">
        <v>5774</v>
      </c>
      <c r="K165" s="49">
        <f t="shared" si="6"/>
        <v>0.55920249559202495</v>
      </c>
      <c r="L165" s="50">
        <f t="shared" si="7"/>
        <v>0.37</v>
      </c>
    </row>
    <row r="166" spans="1:12" x14ac:dyDescent="0.25">
      <c r="A166" s="32" t="s">
        <v>1088</v>
      </c>
      <c r="B166" s="47" t="s">
        <v>129</v>
      </c>
      <c r="C166" s="47" t="s">
        <v>1489</v>
      </c>
      <c r="D166" s="32">
        <f>VLOOKUP($B166,'[4]17 CR Data'!$A$6:$V$340,6,FALSE)</f>
        <v>80</v>
      </c>
      <c r="E166" s="32" t="s">
        <v>788</v>
      </c>
      <c r="F166" s="48">
        <f>VLOOKUP($B166,'[4]17 CR Data'!$A$6:$W$340,4,FALSE)</f>
        <v>43100</v>
      </c>
      <c r="G166" s="25">
        <f>VLOOKUP($B166,'[4]17 CR Data'!$A$6:$V$340,7,FALSE)</f>
        <v>29200</v>
      </c>
      <c r="H166" s="25">
        <f>VLOOKUP($B166,'[4]17 CR Data'!$A$6:$V$340,5,FALSE)</f>
        <v>22485</v>
      </c>
      <c r="I166" s="25">
        <f>VLOOKUP($B166,'[4]17 CR Data'!$A$6:$V$340,8,FALSE)</f>
        <v>7982</v>
      </c>
      <c r="J166" s="21">
        <v>4095</v>
      </c>
      <c r="K166" s="49">
        <f t="shared" si="6"/>
        <v>0.77003424657534247</v>
      </c>
      <c r="L166" s="50">
        <f t="shared" si="7"/>
        <v>0.35</v>
      </c>
    </row>
    <row r="167" spans="1:12" x14ac:dyDescent="0.25">
      <c r="A167" s="32" t="s">
        <v>1234</v>
      </c>
      <c r="B167" s="47" t="s">
        <v>438</v>
      </c>
      <c r="C167" s="47" t="s">
        <v>1489</v>
      </c>
      <c r="D167" s="32">
        <f>VLOOKUP($B167,'[4]17 CR Data'!$A$6:$V$340,6,FALSE)</f>
        <v>45</v>
      </c>
      <c r="E167" s="32" t="s">
        <v>943</v>
      </c>
      <c r="F167" s="48">
        <f>VLOOKUP($B167,'[4]17 CR Data'!$A$6:$W$340,4,FALSE)</f>
        <v>43100</v>
      </c>
      <c r="G167" s="25">
        <f>VLOOKUP($B167,'[4]17 CR Data'!$A$6:$V$340,7,FALSE)</f>
        <v>16425</v>
      </c>
      <c r="H167" s="25">
        <f>VLOOKUP($B167,'[4]17 CR Data'!$A$6:$V$340,5,FALSE)</f>
        <v>13632</v>
      </c>
      <c r="I167" s="25">
        <f>VLOOKUP($B167,'[4]17 CR Data'!$A$6:$V$340,8,FALSE)</f>
        <v>9932</v>
      </c>
      <c r="J167" s="21">
        <v>1753</v>
      </c>
      <c r="K167" s="49">
        <f t="shared" si="6"/>
        <v>0.82995433789954343</v>
      </c>
      <c r="L167" s="50">
        <f t="shared" si="7"/>
        <v>0.73</v>
      </c>
    </row>
    <row r="168" spans="1:12" x14ac:dyDescent="0.25">
      <c r="A168" s="32" t="s">
        <v>1311</v>
      </c>
      <c r="B168" s="47" t="s">
        <v>592</v>
      </c>
      <c r="C168" s="47" t="s">
        <v>1489</v>
      </c>
      <c r="D168" s="32">
        <f>VLOOKUP($B168,'[4]17 CR Data'!$A$6:$V$340,6,FALSE)</f>
        <v>45</v>
      </c>
      <c r="E168" s="32" t="s">
        <v>1011</v>
      </c>
      <c r="F168" s="48">
        <f>VLOOKUP($B168,'[4]17 CR Data'!$A$6:$W$340,4,FALSE)</f>
        <v>43100</v>
      </c>
      <c r="G168" s="25">
        <f>VLOOKUP($B168,'[4]17 CR Data'!$A$6:$V$340,7,FALSE)</f>
        <v>16425</v>
      </c>
      <c r="H168" s="25">
        <f>VLOOKUP($B168,'[4]17 CR Data'!$A$6:$V$340,5,FALSE)</f>
        <v>13818</v>
      </c>
      <c r="I168" s="25">
        <f>VLOOKUP($B168,'[4]17 CR Data'!$A$6:$V$340,8,FALSE)</f>
        <v>5672</v>
      </c>
      <c r="J168" s="21"/>
      <c r="K168" s="49">
        <f t="shared" si="6"/>
        <v>0.84127853881278536</v>
      </c>
      <c r="L168" s="50">
        <f t="shared" si="7"/>
        <v>0.41</v>
      </c>
    </row>
    <row r="169" spans="1:12" x14ac:dyDescent="0.25">
      <c r="A169" s="32" t="s">
        <v>1368</v>
      </c>
      <c r="B169" s="47" t="s">
        <v>677</v>
      </c>
      <c r="C169" s="47" t="s">
        <v>1489</v>
      </c>
      <c r="D169" s="32">
        <f>VLOOKUP($B169,'[4]17 CR Data'!$A$6:$V$340,6,FALSE)</f>
        <v>42</v>
      </c>
      <c r="E169" s="32" t="s">
        <v>735</v>
      </c>
      <c r="F169" s="48">
        <f>VLOOKUP($B169,'[4]17 CR Data'!$A$6:$W$340,4,FALSE)</f>
        <v>43100</v>
      </c>
      <c r="G169" s="25">
        <f>VLOOKUP($B169,'[4]17 CR Data'!$A$6:$V$340,7,FALSE)</f>
        <v>15330</v>
      </c>
      <c r="H169" s="25">
        <f>VLOOKUP($B169,'[4]17 CR Data'!$A$6:$V$340,5,FALSE)</f>
        <v>12258</v>
      </c>
      <c r="I169" s="25">
        <f>VLOOKUP($B169,'[4]17 CR Data'!$A$6:$V$340,8,FALSE)</f>
        <v>6541</v>
      </c>
      <c r="J169" s="21">
        <v>2960</v>
      </c>
      <c r="K169" s="49">
        <f t="shared" si="6"/>
        <v>0.79960861056751464</v>
      </c>
      <c r="L169" s="50">
        <f t="shared" si="7"/>
        <v>0.53</v>
      </c>
    </row>
    <row r="170" spans="1:12" x14ac:dyDescent="0.25">
      <c r="A170" s="32" t="s">
        <v>1067</v>
      </c>
      <c r="B170" s="47" t="s">
        <v>86</v>
      </c>
      <c r="C170" s="47" t="s">
        <v>1489</v>
      </c>
      <c r="D170" s="32">
        <f>VLOOKUP($B170,'[4]17 CR Data'!$A$6:$V$340,6,FALSE)</f>
        <v>134</v>
      </c>
      <c r="E170" s="32" t="s">
        <v>764</v>
      </c>
      <c r="F170" s="48">
        <f>VLOOKUP($B170,'[4]17 CR Data'!$A$6:$W$340,4,FALSE)</f>
        <v>43100</v>
      </c>
      <c r="G170" s="25">
        <f>VLOOKUP($B170,'[4]17 CR Data'!$A$6:$V$340,7,FALSE)</f>
        <v>48910</v>
      </c>
      <c r="H170" s="25">
        <f>VLOOKUP($B170,'[4]17 CR Data'!$A$6:$V$340,5,FALSE)</f>
        <v>42329</v>
      </c>
      <c r="I170" s="25">
        <f>VLOOKUP($B170,'[4]17 CR Data'!$A$6:$V$340,8,FALSE)</f>
        <v>17159</v>
      </c>
      <c r="J170" s="21">
        <v>5610</v>
      </c>
      <c r="K170" s="49">
        <f t="shared" si="6"/>
        <v>0.86544673890819879</v>
      </c>
      <c r="L170" s="50">
        <f t="shared" si="7"/>
        <v>0.41</v>
      </c>
    </row>
    <row r="171" spans="1:12" x14ac:dyDescent="0.25">
      <c r="A171" s="32" t="s">
        <v>1176</v>
      </c>
      <c r="B171" s="47" t="s">
        <v>320</v>
      </c>
      <c r="C171" s="47" t="s">
        <v>1489</v>
      </c>
      <c r="D171" s="32">
        <f>VLOOKUP($B171,'[4]17 CR Data'!$A$6:$V$340,6,FALSE)</f>
        <v>45</v>
      </c>
      <c r="E171" s="32" t="s">
        <v>882</v>
      </c>
      <c r="F171" s="48">
        <f>VLOOKUP($B171,'[4]17 CR Data'!$A$6:$W$340,4,FALSE)</f>
        <v>43100</v>
      </c>
      <c r="G171" s="25">
        <f>VLOOKUP($B171,'[4]17 CR Data'!$A$6:$V$340,7,FALSE)</f>
        <v>18778</v>
      </c>
      <c r="H171" s="25">
        <f>VLOOKUP($B171,'[4]17 CR Data'!$A$6:$V$340,5,FALSE)</f>
        <v>13363</v>
      </c>
      <c r="I171" s="25">
        <f>VLOOKUP($B171,'[4]17 CR Data'!$A$6:$V$340,8,FALSE)</f>
        <v>8719</v>
      </c>
      <c r="J171" s="21">
        <v>1391</v>
      </c>
      <c r="K171" s="49">
        <f t="shared" si="6"/>
        <v>0.71163063159015871</v>
      </c>
      <c r="L171" s="50">
        <f t="shared" si="7"/>
        <v>0.65</v>
      </c>
    </row>
    <row r="172" spans="1:12" x14ac:dyDescent="0.25">
      <c r="A172" s="32" t="s">
        <v>1065</v>
      </c>
      <c r="B172" s="47" t="s">
        <v>82</v>
      </c>
      <c r="C172" s="47" t="s">
        <v>1489</v>
      </c>
      <c r="D172" s="32">
        <f>VLOOKUP($B172,'[4]17 CR Data'!$A$6:$V$340,6,FALSE)</f>
        <v>45</v>
      </c>
      <c r="E172" s="32" t="s">
        <v>762</v>
      </c>
      <c r="F172" s="48">
        <f>VLOOKUP($B172,'[4]17 CR Data'!$A$6:$W$340,4,FALSE)</f>
        <v>43100</v>
      </c>
      <c r="G172" s="25">
        <f>VLOOKUP($B172,'[4]17 CR Data'!$A$6:$V$340,7,FALSE)</f>
        <v>16425</v>
      </c>
      <c r="H172" s="25">
        <f>VLOOKUP($B172,'[4]17 CR Data'!$A$6:$V$340,5,FALSE)</f>
        <v>12807</v>
      </c>
      <c r="I172" s="25">
        <f>VLOOKUP($B172,'[4]17 CR Data'!$A$6:$V$340,8,FALSE)</f>
        <v>6463</v>
      </c>
      <c r="J172" s="21">
        <v>1893</v>
      </c>
      <c r="K172" s="49">
        <f t="shared" si="6"/>
        <v>0.77972602739726027</v>
      </c>
      <c r="L172" s="50">
        <f t="shared" si="7"/>
        <v>0.5</v>
      </c>
    </row>
    <row r="173" spans="1:12" x14ac:dyDescent="0.25">
      <c r="A173" s="32" t="s">
        <v>1078</v>
      </c>
      <c r="B173" s="47" t="s">
        <v>109</v>
      </c>
      <c r="C173" s="47" t="s">
        <v>1489</v>
      </c>
      <c r="D173" s="32">
        <f>VLOOKUP($B173,'[4]17 CR Data'!$A$6:$V$340,6,FALSE)</f>
        <v>45</v>
      </c>
      <c r="E173" s="32" t="s">
        <v>778</v>
      </c>
      <c r="F173" s="48">
        <f>VLOOKUP($B173,'[4]17 CR Data'!$A$6:$W$340,4,FALSE)</f>
        <v>43100</v>
      </c>
      <c r="G173" s="25">
        <f>VLOOKUP($B173,'[4]17 CR Data'!$A$6:$V$340,7,FALSE)</f>
        <v>17511</v>
      </c>
      <c r="H173" s="25">
        <f>VLOOKUP($B173,'[4]17 CR Data'!$A$6:$V$340,5,FALSE)</f>
        <v>10942</v>
      </c>
      <c r="I173" s="25">
        <f>VLOOKUP($B173,'[4]17 CR Data'!$A$6:$V$340,8,FALSE)</f>
        <v>6229</v>
      </c>
      <c r="J173" s="21">
        <v>979</v>
      </c>
      <c r="K173" s="49">
        <f t="shared" si="6"/>
        <v>0.6248643709668209</v>
      </c>
      <c r="L173" s="50">
        <f t="shared" si="7"/>
        <v>0.56999999999999995</v>
      </c>
    </row>
    <row r="174" spans="1:12" x14ac:dyDescent="0.25">
      <c r="A174" s="32" t="s">
        <v>1128</v>
      </c>
      <c r="B174" s="47" t="s">
        <v>216</v>
      </c>
      <c r="C174" s="47" t="s">
        <v>1489</v>
      </c>
      <c r="D174" s="32">
        <f>VLOOKUP($B174,'[4]17 CR Data'!$A$6:$V$340,6,FALSE)</f>
        <v>40</v>
      </c>
      <c r="E174" s="32" t="s">
        <v>827</v>
      </c>
      <c r="F174" s="48">
        <f>VLOOKUP($B174,'[4]17 CR Data'!$A$6:$W$340,4,FALSE)</f>
        <v>43100</v>
      </c>
      <c r="G174" s="25">
        <f>VLOOKUP($B174,'[4]17 CR Data'!$A$6:$V$340,7,FALSE)</f>
        <v>14600</v>
      </c>
      <c r="H174" s="25">
        <f>VLOOKUP($B174,'[4]17 CR Data'!$A$6:$V$340,5,FALSE)</f>
        <v>9411</v>
      </c>
      <c r="I174" s="25">
        <f>VLOOKUP($B174,'[4]17 CR Data'!$A$6:$V$340,8,FALSE)</f>
        <v>6613</v>
      </c>
      <c r="J174" s="21">
        <v>493</v>
      </c>
      <c r="K174" s="49">
        <f t="shared" si="6"/>
        <v>0.64458904109589044</v>
      </c>
      <c r="L174" s="50">
        <f t="shared" si="7"/>
        <v>0.7</v>
      </c>
    </row>
    <row r="175" spans="1:12" x14ac:dyDescent="0.25">
      <c r="A175" s="32" t="s">
        <v>1170</v>
      </c>
      <c r="B175" s="47" t="s">
        <v>308</v>
      </c>
      <c r="C175" s="47" t="s">
        <v>1489</v>
      </c>
      <c r="D175" s="32">
        <f>VLOOKUP($B175,'[4]17 CR Data'!$A$6:$V$340,6,FALSE)</f>
        <v>45</v>
      </c>
      <c r="E175" s="32" t="s">
        <v>876</v>
      </c>
      <c r="F175" s="48">
        <f>VLOOKUP($B175,'[4]17 CR Data'!$A$6:$W$340,4,FALSE)</f>
        <v>43100</v>
      </c>
      <c r="G175" s="25">
        <f>VLOOKUP($B175,'[4]17 CR Data'!$A$6:$V$340,7,FALSE)</f>
        <v>16425</v>
      </c>
      <c r="H175" s="25">
        <f>VLOOKUP($B175,'[4]17 CR Data'!$A$6:$V$340,5,FALSE)</f>
        <v>14124</v>
      </c>
      <c r="I175" s="25">
        <f>VLOOKUP($B175,'[4]17 CR Data'!$A$6:$V$340,8,FALSE)</f>
        <v>6885</v>
      </c>
      <c r="J175" s="21">
        <v>1803</v>
      </c>
      <c r="K175" s="49">
        <f t="shared" si="6"/>
        <v>0.85990867579908681</v>
      </c>
      <c r="L175" s="50">
        <f t="shared" si="7"/>
        <v>0.49</v>
      </c>
    </row>
    <row r="176" spans="1:12" x14ac:dyDescent="0.25">
      <c r="A176" s="32" t="s">
        <v>1535</v>
      </c>
      <c r="B176" s="47" t="s">
        <v>710</v>
      </c>
      <c r="C176" s="47" t="s">
        <v>1489</v>
      </c>
      <c r="D176" s="32">
        <f>VLOOKUP($B176,'[4]17 CR Data'!$A$6:$V$340,6,FALSE)</f>
        <v>42</v>
      </c>
      <c r="E176" s="32" t="s">
        <v>942</v>
      </c>
      <c r="F176" s="48">
        <f>VLOOKUP($B176,'[4]17 CR Data'!$A$6:$W$340,4,FALSE)</f>
        <v>43100</v>
      </c>
      <c r="G176" s="25">
        <f>VLOOKUP($B176,'[4]17 CR Data'!$A$6:$V$340,7,FALSE)</f>
        <v>15330</v>
      </c>
      <c r="H176" s="25">
        <f>VLOOKUP($B176,'[4]17 CR Data'!$A$6:$V$340,5,FALSE)</f>
        <v>9578</v>
      </c>
      <c r="I176" s="25">
        <f>VLOOKUP($B176,'[4]17 CR Data'!$A$6:$V$340,8,FALSE)</f>
        <v>6545</v>
      </c>
      <c r="J176" s="21">
        <v>243</v>
      </c>
      <c r="K176" s="49">
        <f t="shared" si="6"/>
        <v>0.62478799739073709</v>
      </c>
      <c r="L176" s="50">
        <f t="shared" si="7"/>
        <v>0.68</v>
      </c>
    </row>
    <row r="177" spans="1:12" x14ac:dyDescent="0.25">
      <c r="A177" s="32" t="s">
        <v>1154</v>
      </c>
      <c r="B177" s="47" t="s">
        <v>276</v>
      </c>
      <c r="C177" s="47" t="s">
        <v>1489</v>
      </c>
      <c r="D177" s="32">
        <f>VLOOKUP($B177,'[4]17 CR Data'!$A$6:$V$340,6,FALSE)</f>
        <v>74</v>
      </c>
      <c r="E177" s="32" t="s">
        <v>859</v>
      </c>
      <c r="F177" s="48">
        <f>VLOOKUP($B177,'[4]17 CR Data'!$A$6:$W$340,4,FALSE)</f>
        <v>43100</v>
      </c>
      <c r="G177" s="25">
        <f>VLOOKUP($B177,'[4]17 CR Data'!$A$6:$V$340,7,FALSE)</f>
        <v>27010</v>
      </c>
      <c r="H177" s="25">
        <f>VLOOKUP($B177,'[4]17 CR Data'!$A$6:$V$340,5,FALSE)</f>
        <v>23698</v>
      </c>
      <c r="I177" s="25">
        <f>VLOOKUP($B177,'[4]17 CR Data'!$A$6:$V$340,8,FALSE)</f>
        <v>11928</v>
      </c>
      <c r="J177" s="21">
        <v>1188</v>
      </c>
      <c r="K177" s="49">
        <f t="shared" si="6"/>
        <v>0.87737874861162535</v>
      </c>
      <c r="L177" s="50">
        <f t="shared" si="7"/>
        <v>0.5</v>
      </c>
    </row>
    <row r="178" spans="1:12" x14ac:dyDescent="0.25">
      <c r="A178" s="32" t="s">
        <v>1109</v>
      </c>
      <c r="B178" s="47" t="s">
        <v>177</v>
      </c>
      <c r="C178" s="47" t="s">
        <v>1489</v>
      </c>
      <c r="D178" s="32">
        <f>VLOOKUP($B178,'[4]17 CR Data'!$A$6:$V$340,6,FALSE)</f>
        <v>61</v>
      </c>
      <c r="E178" s="32" t="s">
        <v>809</v>
      </c>
      <c r="F178" s="48">
        <f>VLOOKUP($B178,'[4]17 CR Data'!$A$6:$W$340,4,FALSE)</f>
        <v>43100</v>
      </c>
      <c r="G178" s="25">
        <f>VLOOKUP($B178,'[4]17 CR Data'!$A$6:$V$340,7,FALSE)</f>
        <v>22265</v>
      </c>
      <c r="H178" s="25">
        <f>VLOOKUP($B178,'[4]17 CR Data'!$A$6:$V$340,5,FALSE)</f>
        <v>20529</v>
      </c>
      <c r="I178" s="25">
        <f>VLOOKUP($B178,'[4]17 CR Data'!$A$6:$V$340,8,FALSE)</f>
        <v>10606</v>
      </c>
      <c r="J178" s="21">
        <v>2419</v>
      </c>
      <c r="K178" s="49">
        <f t="shared" si="6"/>
        <v>0.92203009207275999</v>
      </c>
      <c r="L178" s="50">
        <f t="shared" si="7"/>
        <v>0.52</v>
      </c>
    </row>
    <row r="179" spans="1:12" x14ac:dyDescent="0.25">
      <c r="A179" s="32" t="s">
        <v>1114</v>
      </c>
      <c r="B179" s="47" t="s">
        <v>187</v>
      </c>
      <c r="C179" s="47" t="s">
        <v>1489</v>
      </c>
      <c r="D179" s="32">
        <f>VLOOKUP($B179,'[4]17 CR Data'!$A$6:$V$340,6,FALSE)</f>
        <v>85</v>
      </c>
      <c r="E179" s="32" t="s">
        <v>188</v>
      </c>
      <c r="F179" s="48">
        <f>VLOOKUP($B179,'[4]17 CR Data'!$A$6:$W$340,4,FALSE)</f>
        <v>43100</v>
      </c>
      <c r="G179" s="25">
        <f>VLOOKUP($B179,'[4]17 CR Data'!$A$6:$V$340,7,FALSE)</f>
        <v>31025</v>
      </c>
      <c r="H179" s="25">
        <f>VLOOKUP($B179,'[4]17 CR Data'!$A$6:$V$340,5,FALSE)</f>
        <v>20256</v>
      </c>
      <c r="I179" s="25">
        <f>VLOOKUP($B179,'[4]17 CR Data'!$A$6:$V$340,8,FALSE)</f>
        <v>12497</v>
      </c>
      <c r="J179" s="21">
        <v>1391</v>
      </c>
      <c r="K179" s="49">
        <f t="shared" si="6"/>
        <v>0.65289282836422236</v>
      </c>
      <c r="L179" s="50">
        <f t="shared" si="7"/>
        <v>0.62</v>
      </c>
    </row>
    <row r="180" spans="1:12" x14ac:dyDescent="0.25">
      <c r="A180" s="32" t="s">
        <v>1191</v>
      </c>
      <c r="B180" s="47" t="s">
        <v>350</v>
      </c>
      <c r="C180" s="47" t="s">
        <v>1489</v>
      </c>
      <c r="D180" s="32">
        <f>VLOOKUP($B180,'[4]17 CR Data'!$A$6:$V$340,6,FALSE)</f>
        <v>82</v>
      </c>
      <c r="E180" s="32" t="s">
        <v>896</v>
      </c>
      <c r="F180" s="48">
        <f>VLOOKUP($B180,'[4]17 CR Data'!$A$6:$W$340,4,FALSE)</f>
        <v>43100</v>
      </c>
      <c r="G180" s="25">
        <f>VLOOKUP($B180,'[4]17 CR Data'!$A$6:$V$340,7,FALSE)</f>
        <v>29930</v>
      </c>
      <c r="H180" s="25">
        <f>VLOOKUP($B180,'[4]17 CR Data'!$A$6:$V$340,5,FALSE)</f>
        <v>26802</v>
      </c>
      <c r="I180" s="25">
        <f>VLOOKUP($B180,'[4]17 CR Data'!$A$6:$V$340,8,FALSE)</f>
        <v>23113</v>
      </c>
      <c r="J180" s="21">
        <v>602</v>
      </c>
      <c r="K180" s="49">
        <f t="shared" si="6"/>
        <v>0.89548947544269963</v>
      </c>
      <c r="L180" s="50">
        <f t="shared" si="7"/>
        <v>0.86</v>
      </c>
    </row>
    <row r="181" spans="1:12" x14ac:dyDescent="0.25">
      <c r="A181" s="32" t="s">
        <v>1115</v>
      </c>
      <c r="B181" s="47" t="s">
        <v>189</v>
      </c>
      <c r="C181" s="47" t="s">
        <v>1489</v>
      </c>
      <c r="D181" s="32">
        <f>VLOOKUP($B181,'[4]17 CR Data'!$A$6:$V$340,6,FALSE)</f>
        <v>40</v>
      </c>
      <c r="E181" s="32" t="s">
        <v>814</v>
      </c>
      <c r="F181" s="48">
        <f>VLOOKUP($B181,'[4]17 CR Data'!$A$6:$W$340,4,FALSE)</f>
        <v>43100</v>
      </c>
      <c r="G181" s="25">
        <f>VLOOKUP($B181,'[4]17 CR Data'!$A$6:$V$340,7,FALSE)</f>
        <v>14600</v>
      </c>
      <c r="H181" s="25">
        <f>VLOOKUP($B181,'[4]17 CR Data'!$A$6:$V$340,5,FALSE)</f>
        <v>10268</v>
      </c>
      <c r="I181" s="25">
        <f>VLOOKUP($B181,'[4]17 CR Data'!$A$6:$V$340,8,FALSE)</f>
        <v>5641</v>
      </c>
      <c r="J181" s="21">
        <v>752</v>
      </c>
      <c r="K181" s="49">
        <f t="shared" si="6"/>
        <v>0.70328767123287672</v>
      </c>
      <c r="L181" s="50">
        <f t="shared" si="7"/>
        <v>0.55000000000000004</v>
      </c>
    </row>
    <row r="182" spans="1:12" x14ac:dyDescent="0.25">
      <c r="A182" s="32" t="s">
        <v>1084</v>
      </c>
      <c r="B182" s="47" t="s">
        <v>121</v>
      </c>
      <c r="C182" s="47" t="s">
        <v>1489</v>
      </c>
      <c r="D182" s="32">
        <f>VLOOKUP($B182,'[4]17 CR Data'!$A$6:$V$340,6,FALSE)</f>
        <v>60</v>
      </c>
      <c r="E182" s="32" t="s">
        <v>784</v>
      </c>
      <c r="F182" s="48">
        <f>VLOOKUP($B182,'[4]17 CR Data'!$A$6:$W$340,4,FALSE)</f>
        <v>43100</v>
      </c>
      <c r="G182" s="25">
        <f>VLOOKUP($B182,'[4]17 CR Data'!$A$6:$V$340,7,FALSE)</f>
        <v>21900</v>
      </c>
      <c r="H182" s="25">
        <f>VLOOKUP($B182,'[4]17 CR Data'!$A$6:$V$340,5,FALSE)</f>
        <v>17610</v>
      </c>
      <c r="I182" s="25">
        <f>VLOOKUP($B182,'[4]17 CR Data'!$A$6:$V$340,8,FALSE)</f>
        <v>7968</v>
      </c>
      <c r="J182" s="21">
        <v>1178</v>
      </c>
      <c r="K182" s="49">
        <f t="shared" si="6"/>
        <v>0.80410958904109586</v>
      </c>
      <c r="L182" s="50">
        <f t="shared" si="7"/>
        <v>0.45</v>
      </c>
    </row>
    <row r="183" spans="1:12" x14ac:dyDescent="0.25">
      <c r="A183" s="32" t="s">
        <v>1102</v>
      </c>
      <c r="B183" s="47" t="s">
        <v>159</v>
      </c>
      <c r="C183" s="47" t="s">
        <v>1489</v>
      </c>
      <c r="D183" s="32">
        <f>VLOOKUP($B183,'[4]17 CR Data'!$A$6:$V$340,6,FALSE)</f>
        <v>50</v>
      </c>
      <c r="E183" s="32" t="s">
        <v>800</v>
      </c>
      <c r="F183" s="48">
        <f>VLOOKUP($B183,'[4]17 CR Data'!$A$6:$W$340,4,FALSE)</f>
        <v>43100</v>
      </c>
      <c r="G183" s="25">
        <f>VLOOKUP($B183,'[4]17 CR Data'!$A$6:$V$340,7,FALSE)</f>
        <v>18250</v>
      </c>
      <c r="H183" s="25">
        <f>VLOOKUP($B183,'[4]17 CR Data'!$A$6:$V$340,5,FALSE)</f>
        <v>16731</v>
      </c>
      <c r="I183" s="25">
        <f>VLOOKUP($B183,'[4]17 CR Data'!$A$6:$V$340,8,FALSE)</f>
        <v>10573</v>
      </c>
      <c r="J183" s="21">
        <v>1331</v>
      </c>
      <c r="K183" s="49">
        <f t="shared" si="6"/>
        <v>0.91676712328767118</v>
      </c>
      <c r="L183" s="50">
        <f t="shared" si="7"/>
        <v>0.63</v>
      </c>
    </row>
    <row r="184" spans="1:12" x14ac:dyDescent="0.25">
      <c r="A184" s="32" t="s">
        <v>1157</v>
      </c>
      <c r="B184" s="47" t="s">
        <v>282</v>
      </c>
      <c r="C184" s="47" t="s">
        <v>1489</v>
      </c>
      <c r="D184" s="32">
        <f>VLOOKUP($B184,'[4]17 CR Data'!$A$6:$V$340,6,FALSE)</f>
        <v>70</v>
      </c>
      <c r="E184" s="32" t="s">
        <v>861</v>
      </c>
      <c r="F184" s="48">
        <f>VLOOKUP($B184,'[4]17 CR Data'!$A$6:$W$340,4,FALSE)</f>
        <v>43100</v>
      </c>
      <c r="G184" s="25">
        <f>VLOOKUP($B184,'[4]17 CR Data'!$A$6:$V$340,7,FALSE)</f>
        <v>25550</v>
      </c>
      <c r="H184" s="25">
        <f>VLOOKUP($B184,'[4]17 CR Data'!$A$6:$V$340,5,FALSE)</f>
        <v>18961</v>
      </c>
      <c r="I184" s="25">
        <f>VLOOKUP($B184,'[4]17 CR Data'!$A$6:$V$340,8,FALSE)</f>
        <v>11009</v>
      </c>
      <c r="J184" s="21">
        <v>1262</v>
      </c>
      <c r="K184" s="49">
        <f t="shared" si="6"/>
        <v>0.74211350293542078</v>
      </c>
      <c r="L184" s="50">
        <f t="shared" si="7"/>
        <v>0.57999999999999996</v>
      </c>
    </row>
    <row r="185" spans="1:12" x14ac:dyDescent="0.25">
      <c r="A185" s="32" t="s">
        <v>1171</v>
      </c>
      <c r="B185" s="47" t="s">
        <v>310</v>
      </c>
      <c r="C185" s="47" t="s">
        <v>1489</v>
      </c>
      <c r="D185" s="32">
        <f>VLOOKUP($B185,'[4]17 CR Data'!$A$6:$V$340,6,FALSE)</f>
        <v>42</v>
      </c>
      <c r="E185" s="32" t="s">
        <v>877</v>
      </c>
      <c r="F185" s="48">
        <f>VLOOKUP($B185,'[4]17 CR Data'!$A$6:$W$340,4,FALSE)</f>
        <v>43100</v>
      </c>
      <c r="G185" s="25">
        <f>VLOOKUP($B185,'[4]17 CR Data'!$A$6:$V$340,7,FALSE)</f>
        <v>15330</v>
      </c>
      <c r="H185" s="25">
        <f>VLOOKUP($B185,'[4]17 CR Data'!$A$6:$V$340,5,FALSE)</f>
        <v>9704</v>
      </c>
      <c r="I185" s="25">
        <f>VLOOKUP($B185,'[4]17 CR Data'!$A$6:$V$340,8,FALSE)</f>
        <v>4634</v>
      </c>
      <c r="J185" s="21">
        <v>525</v>
      </c>
      <c r="K185" s="49">
        <f t="shared" si="6"/>
        <v>0.63300717547292895</v>
      </c>
      <c r="L185" s="50">
        <f t="shared" si="7"/>
        <v>0.48</v>
      </c>
    </row>
    <row r="186" spans="1:12" x14ac:dyDescent="0.25">
      <c r="A186" s="32" t="s">
        <v>1077</v>
      </c>
      <c r="B186" s="47" t="s">
        <v>107</v>
      </c>
      <c r="C186" s="47" t="s">
        <v>1489</v>
      </c>
      <c r="D186" s="32">
        <f>VLOOKUP($B186,'[4]17 CR Data'!$A$6:$V$340,6,FALSE)</f>
        <v>45</v>
      </c>
      <c r="E186" s="32" t="s">
        <v>777</v>
      </c>
      <c r="F186" s="48">
        <f>VLOOKUP($B186,'[4]17 CR Data'!$A$6:$W$340,4,FALSE)</f>
        <v>43100</v>
      </c>
      <c r="G186" s="25">
        <f>VLOOKUP($B186,'[4]17 CR Data'!$A$6:$V$340,7,FALSE)</f>
        <v>20950</v>
      </c>
      <c r="H186" s="25">
        <f>VLOOKUP($B186,'[4]17 CR Data'!$A$6:$V$340,5,FALSE)</f>
        <v>14540</v>
      </c>
      <c r="I186" s="25">
        <f>VLOOKUP($B186,'[4]17 CR Data'!$A$6:$V$340,8,FALSE)</f>
        <v>7721</v>
      </c>
      <c r="J186" s="21">
        <v>935</v>
      </c>
      <c r="K186" s="49">
        <f t="shared" si="6"/>
        <v>0.69403341288782816</v>
      </c>
      <c r="L186" s="50">
        <f t="shared" si="7"/>
        <v>0.53</v>
      </c>
    </row>
    <row r="187" spans="1:12" s="45" customFormat="1" x14ac:dyDescent="0.25">
      <c r="A187" s="32" t="s">
        <v>1371</v>
      </c>
      <c r="B187" s="47" t="s">
        <v>1369</v>
      </c>
      <c r="C187" s="47" t="s">
        <v>1489</v>
      </c>
      <c r="D187" s="32">
        <v>93</v>
      </c>
      <c r="E187" s="32" t="s">
        <v>1532</v>
      </c>
      <c r="F187" s="48">
        <v>43100</v>
      </c>
      <c r="G187" s="25">
        <v>33945</v>
      </c>
      <c r="H187" s="25">
        <v>29594</v>
      </c>
      <c r="I187" s="25">
        <v>28224</v>
      </c>
      <c r="J187" s="21">
        <v>36</v>
      </c>
      <c r="K187" s="49">
        <f t="shared" si="6"/>
        <v>0.87182206510531746</v>
      </c>
      <c r="L187" s="50">
        <f t="shared" si="7"/>
        <v>0.95</v>
      </c>
    </row>
    <row r="188" spans="1:12" x14ac:dyDescent="0.25">
      <c r="A188" s="32" t="s">
        <v>1050</v>
      </c>
      <c r="B188" s="47" t="s">
        <v>53</v>
      </c>
      <c r="C188" s="47" t="s">
        <v>1489</v>
      </c>
      <c r="D188" s="32">
        <f>VLOOKUP($B188,'[4]17 CR Data'!$A$6:$V$340,6,FALSE)</f>
        <v>45</v>
      </c>
      <c r="E188" s="32" t="s">
        <v>747</v>
      </c>
      <c r="F188" s="48">
        <f>VLOOKUP($B188,'[4]17 CR Data'!$A$6:$W$340,4,FALSE)</f>
        <v>43100</v>
      </c>
      <c r="G188" s="25">
        <f>VLOOKUP($B188,'[4]17 CR Data'!$A$6:$V$340,7,FALSE)</f>
        <v>16425</v>
      </c>
      <c r="H188" s="25">
        <f>VLOOKUP($B188,'[4]17 CR Data'!$A$6:$V$340,5,FALSE)</f>
        <v>13901</v>
      </c>
      <c r="I188" s="25">
        <f>VLOOKUP($B188,'[4]17 CR Data'!$A$6:$V$340,8,FALSE)</f>
        <v>7584</v>
      </c>
      <c r="J188" s="21">
        <v>1653</v>
      </c>
      <c r="K188" s="49">
        <f t="shared" si="6"/>
        <v>0.84633181126331813</v>
      </c>
      <c r="L188" s="50">
        <f t="shared" si="7"/>
        <v>0.55000000000000004</v>
      </c>
    </row>
    <row r="189" spans="1:12" x14ac:dyDescent="0.25">
      <c r="A189" s="33" t="s">
        <v>1053</v>
      </c>
      <c r="B189" s="47" t="s">
        <v>59</v>
      </c>
      <c r="C189" s="47" t="s">
        <v>1489</v>
      </c>
      <c r="D189" s="32">
        <f>VLOOKUP($B189,'[4]17 CR Data'!$A$6:$V$340,6,FALSE)</f>
        <v>122</v>
      </c>
      <c r="E189" s="32" t="s">
        <v>750</v>
      </c>
      <c r="F189" s="48">
        <f>VLOOKUP($B189,'[4]17 CR Data'!$A$6:$W$340,4,FALSE)</f>
        <v>43100</v>
      </c>
      <c r="G189" s="25">
        <f>VLOOKUP($B189,'[4]17 CR Data'!$A$6:$V$340,7,FALSE)</f>
        <v>44530</v>
      </c>
      <c r="H189" s="25">
        <f>VLOOKUP($B189,'[4]17 CR Data'!$A$6:$V$340,5,FALSE)</f>
        <v>27180</v>
      </c>
      <c r="I189" s="25">
        <f>VLOOKUP($B189,'[4]17 CR Data'!$A$6:$V$340,8,FALSE)</f>
        <v>22494</v>
      </c>
      <c r="J189" s="21">
        <v>1505</v>
      </c>
      <c r="K189" s="49">
        <f t="shared" si="6"/>
        <v>0.61037502807096344</v>
      </c>
      <c r="L189" s="50">
        <f t="shared" si="7"/>
        <v>0.83</v>
      </c>
    </row>
    <row r="190" spans="1:12" x14ac:dyDescent="0.25">
      <c r="A190" s="32" t="s">
        <v>1047</v>
      </c>
      <c r="B190" s="47" t="s">
        <v>45</v>
      </c>
      <c r="C190" s="47" t="s">
        <v>1489</v>
      </c>
      <c r="D190" s="32">
        <f>VLOOKUP($B190,'[4]17 CR Data'!$A$6:$V$340,6,FALSE)</f>
        <v>70</v>
      </c>
      <c r="E190" s="32" t="s">
        <v>744</v>
      </c>
      <c r="F190" s="48">
        <f>VLOOKUP($B190,'[4]17 CR Data'!$A$6:$W$340,4,FALSE)</f>
        <v>43100</v>
      </c>
      <c r="G190" s="25">
        <f>VLOOKUP($B190,'[4]17 CR Data'!$A$6:$V$340,7,FALSE)</f>
        <v>25550</v>
      </c>
      <c r="H190" s="25">
        <f>VLOOKUP($B190,'[4]17 CR Data'!$A$6:$V$340,5,FALSE)</f>
        <v>15985</v>
      </c>
      <c r="I190" s="25">
        <f>VLOOKUP($B190,'[4]17 CR Data'!$A$6:$V$340,8,FALSE)</f>
        <v>12889</v>
      </c>
      <c r="J190" s="21">
        <v>838</v>
      </c>
      <c r="K190" s="49">
        <f t="shared" si="6"/>
        <v>0.62563600782778861</v>
      </c>
      <c r="L190" s="50">
        <f t="shared" si="7"/>
        <v>0.81</v>
      </c>
    </row>
    <row r="191" spans="1:12" x14ac:dyDescent="0.25">
      <c r="A191" s="32" t="s">
        <v>1160</v>
      </c>
      <c r="B191" s="47" t="s">
        <v>288</v>
      </c>
      <c r="C191" s="47" t="s">
        <v>1489</v>
      </c>
      <c r="D191" s="32">
        <f>VLOOKUP($B191,'[4]17 CR Data'!$A$6:$V$340,6,FALSE)</f>
        <v>110</v>
      </c>
      <c r="E191" s="32" t="s">
        <v>864</v>
      </c>
      <c r="F191" s="48">
        <f>VLOOKUP($B191,'[4]17 CR Data'!$A$6:$W$340,4,FALSE)</f>
        <v>43100</v>
      </c>
      <c r="G191" s="25">
        <f>VLOOKUP($B191,'[4]17 CR Data'!$A$6:$V$340,7,FALSE)</f>
        <v>40150</v>
      </c>
      <c r="H191" s="25">
        <f>VLOOKUP($B191,'[4]17 CR Data'!$A$6:$V$340,5,FALSE)</f>
        <v>37897</v>
      </c>
      <c r="I191" s="25">
        <f>VLOOKUP($B191,'[4]17 CR Data'!$A$6:$V$340,8,FALSE)</f>
        <v>19015</v>
      </c>
      <c r="J191" s="21">
        <v>4484</v>
      </c>
      <c r="K191" s="49">
        <f t="shared" si="6"/>
        <v>0.94388542963885425</v>
      </c>
      <c r="L191" s="50">
        <f t="shared" si="7"/>
        <v>0.5</v>
      </c>
    </row>
    <row r="192" spans="1:12" x14ac:dyDescent="0.25">
      <c r="A192" s="32" t="s">
        <v>1055</v>
      </c>
      <c r="B192" s="47" t="s">
        <v>63</v>
      </c>
      <c r="C192" s="47" t="s">
        <v>1489</v>
      </c>
      <c r="D192" s="32">
        <f>VLOOKUP($B192,'[4]17 CR Data'!$A$6:$V$340,6,FALSE)</f>
        <v>106</v>
      </c>
      <c r="E192" s="32" t="s">
        <v>752</v>
      </c>
      <c r="F192" s="48">
        <f>VLOOKUP($B192,'[4]17 CR Data'!$A$6:$W$340,4,FALSE)</f>
        <v>43100</v>
      </c>
      <c r="G192" s="25">
        <f>VLOOKUP($B192,'[4]17 CR Data'!$A$6:$V$340,7,FALSE)</f>
        <v>38690</v>
      </c>
      <c r="H192" s="25">
        <f>VLOOKUP($B192,'[4]17 CR Data'!$A$6:$V$340,5,FALSE)</f>
        <v>31080</v>
      </c>
      <c r="I192" s="25">
        <f>VLOOKUP($B192,'[4]17 CR Data'!$A$6:$V$340,8,FALSE)</f>
        <v>25181</v>
      </c>
      <c r="J192" s="21">
        <v>1471</v>
      </c>
      <c r="K192" s="49">
        <f t="shared" si="6"/>
        <v>0.80330834841044196</v>
      </c>
      <c r="L192" s="50">
        <f t="shared" si="7"/>
        <v>0.81</v>
      </c>
    </row>
    <row r="193" spans="1:12" x14ac:dyDescent="0.25">
      <c r="A193" s="32" t="s">
        <v>1166</v>
      </c>
      <c r="B193" s="47" t="s">
        <v>300</v>
      </c>
      <c r="C193" s="47" t="s">
        <v>1489</v>
      </c>
      <c r="D193" s="32">
        <f>VLOOKUP($B193,'[4]17 CR Data'!$A$6:$V$340,6,FALSE)</f>
        <v>36</v>
      </c>
      <c r="E193" s="32" t="s">
        <v>872</v>
      </c>
      <c r="F193" s="48">
        <f>VLOOKUP($B193,'[4]17 CR Data'!$A$6:$W$340,4,FALSE)</f>
        <v>43100</v>
      </c>
      <c r="G193" s="25">
        <f>VLOOKUP($B193,'[4]17 CR Data'!$A$6:$V$340,7,FALSE)</f>
        <v>13140</v>
      </c>
      <c r="H193" s="25">
        <f>VLOOKUP($B193,'[4]17 CR Data'!$A$6:$V$340,5,FALSE)</f>
        <v>11775</v>
      </c>
      <c r="I193" s="25">
        <f>VLOOKUP($B193,'[4]17 CR Data'!$A$6:$V$340,8,FALSE)</f>
        <v>7134</v>
      </c>
      <c r="J193" s="21"/>
      <c r="K193" s="49">
        <f t="shared" si="6"/>
        <v>0.89611872146118721</v>
      </c>
      <c r="L193" s="50">
        <f t="shared" si="7"/>
        <v>0.61</v>
      </c>
    </row>
    <row r="194" spans="1:12" x14ac:dyDescent="0.25">
      <c r="A194" s="32" t="s">
        <v>1054</v>
      </c>
      <c r="B194" s="47" t="s">
        <v>61</v>
      </c>
      <c r="C194" s="47" t="s">
        <v>1489</v>
      </c>
      <c r="D194" s="32">
        <f>VLOOKUP($B194,'[4]17 CR Data'!$A$6:$V$340,6,FALSE)</f>
        <v>35</v>
      </c>
      <c r="E194" s="32" t="s">
        <v>751</v>
      </c>
      <c r="F194" s="48">
        <f>VLOOKUP($B194,'[4]17 CR Data'!$A$6:$W$340,4,FALSE)</f>
        <v>43100</v>
      </c>
      <c r="G194" s="25">
        <f>VLOOKUP($B194,'[4]17 CR Data'!$A$6:$V$340,7,FALSE)</f>
        <v>12775</v>
      </c>
      <c r="H194" s="25">
        <f>VLOOKUP($B194,'[4]17 CR Data'!$A$6:$V$340,5,FALSE)</f>
        <v>9550</v>
      </c>
      <c r="I194" s="25">
        <f>VLOOKUP($B194,'[4]17 CR Data'!$A$6:$V$340,8,FALSE)</f>
        <v>5994</v>
      </c>
      <c r="J194" s="21">
        <v>319</v>
      </c>
      <c r="K194" s="49">
        <f t="shared" si="6"/>
        <v>0.74755381604696669</v>
      </c>
      <c r="L194" s="50">
        <f t="shared" si="7"/>
        <v>0.63</v>
      </c>
    </row>
    <row r="195" spans="1:12" x14ac:dyDescent="0.25">
      <c r="A195" s="32" t="s">
        <v>1035</v>
      </c>
      <c r="B195" s="47" t="s">
        <v>18</v>
      </c>
      <c r="C195" s="47" t="s">
        <v>1489</v>
      </c>
      <c r="D195" s="32">
        <f>VLOOKUP($B195,'[4]17 CR Data'!$A$6:$V$340,6,FALSE)</f>
        <v>40</v>
      </c>
      <c r="E195" s="32" t="s">
        <v>727</v>
      </c>
      <c r="F195" s="48">
        <f>VLOOKUP($B195,'[4]17 CR Data'!$A$6:$W$340,4,FALSE)</f>
        <v>43100</v>
      </c>
      <c r="G195" s="25">
        <f>VLOOKUP($B195,'[4]17 CR Data'!$A$6:$V$340,7,FALSE)</f>
        <v>14600</v>
      </c>
      <c r="H195" s="25">
        <f>VLOOKUP($B195,'[4]17 CR Data'!$A$6:$V$340,5,FALSE)</f>
        <v>12757</v>
      </c>
      <c r="I195" s="25">
        <f>VLOOKUP($B195,'[4]17 CR Data'!$A$6:$V$340,8,FALSE)</f>
        <v>4309</v>
      </c>
      <c r="J195" s="21">
        <v>164</v>
      </c>
      <c r="K195" s="49">
        <f t="shared" si="6"/>
        <v>0.87376712328767125</v>
      </c>
      <c r="L195" s="50">
        <f t="shared" si="7"/>
        <v>0.34</v>
      </c>
    </row>
    <row r="196" spans="1:12" x14ac:dyDescent="0.25">
      <c r="A196" s="32" t="s">
        <v>1134</v>
      </c>
      <c r="B196" s="47" t="s">
        <v>230</v>
      </c>
      <c r="C196" s="47" t="s">
        <v>1489</v>
      </c>
      <c r="D196" s="32">
        <f>VLOOKUP($B196,'[4]17 CR Data'!$A$6:$V$340,6,FALSE)</f>
        <v>45</v>
      </c>
      <c r="E196" s="32" t="s">
        <v>834</v>
      </c>
      <c r="F196" s="48">
        <f>VLOOKUP($B196,'[4]17 CR Data'!$A$6:$W$340,4,FALSE)</f>
        <v>43100</v>
      </c>
      <c r="G196" s="25">
        <f>VLOOKUP($B196,'[4]17 CR Data'!$A$6:$V$340,7,FALSE)</f>
        <v>16425</v>
      </c>
      <c r="H196" s="25">
        <f>VLOOKUP($B196,'[4]17 CR Data'!$A$6:$V$340,5,FALSE)</f>
        <v>10006</v>
      </c>
      <c r="I196" s="25">
        <f>VLOOKUP($B196,'[4]17 CR Data'!$A$6:$V$340,8,FALSE)</f>
        <v>7289</v>
      </c>
      <c r="J196" s="21">
        <v>568</v>
      </c>
      <c r="K196" s="49">
        <f t="shared" si="6"/>
        <v>0.60919330289193308</v>
      </c>
      <c r="L196" s="50">
        <f t="shared" si="7"/>
        <v>0.73</v>
      </c>
    </row>
    <row r="197" spans="1:12" x14ac:dyDescent="0.25">
      <c r="A197" s="32" t="s">
        <v>1185</v>
      </c>
      <c r="B197" s="47" t="s">
        <v>338</v>
      </c>
      <c r="C197" s="47" t="s">
        <v>1489</v>
      </c>
      <c r="D197" s="32">
        <f>VLOOKUP($B197,'[4]17 CR Data'!$A$6:$V$340,6,FALSE)</f>
        <v>43</v>
      </c>
      <c r="E197" s="32" t="s">
        <v>891</v>
      </c>
      <c r="F197" s="48">
        <f>VLOOKUP($B197,'[4]17 CR Data'!$A$6:$W$340,4,FALSE)</f>
        <v>43100</v>
      </c>
      <c r="G197" s="25">
        <f>VLOOKUP($B197,'[4]17 CR Data'!$A$6:$V$340,7,FALSE)</f>
        <v>15695</v>
      </c>
      <c r="H197" s="25">
        <f>VLOOKUP($B197,'[4]17 CR Data'!$A$6:$V$340,5,FALSE)</f>
        <v>10936</v>
      </c>
      <c r="I197" s="25">
        <f>VLOOKUP($B197,'[4]17 CR Data'!$A$6:$V$340,8,FALSE)</f>
        <v>7955</v>
      </c>
      <c r="J197" s="21">
        <v>1566</v>
      </c>
      <c r="K197" s="49">
        <f t="shared" si="6"/>
        <v>0.6967824147817776</v>
      </c>
      <c r="L197" s="50">
        <f t="shared" si="7"/>
        <v>0.73</v>
      </c>
    </row>
    <row r="198" spans="1:12" x14ac:dyDescent="0.25">
      <c r="A198" s="32" t="s">
        <v>1206</v>
      </c>
      <c r="B198" s="47" t="s">
        <v>382</v>
      </c>
      <c r="C198" s="47" t="s">
        <v>1489</v>
      </c>
      <c r="D198" s="32">
        <f>VLOOKUP($B198,'[4]17 CR Data'!$A$6:$V$340,6,FALSE)</f>
        <v>45</v>
      </c>
      <c r="E198" s="32" t="s">
        <v>912</v>
      </c>
      <c r="F198" s="48">
        <f>VLOOKUP($B198,'[4]17 CR Data'!$A$6:$W$340,4,FALSE)</f>
        <v>43100</v>
      </c>
      <c r="G198" s="25">
        <f>VLOOKUP($B198,'[4]17 CR Data'!$A$6:$V$340,7,FALSE)</f>
        <v>16425</v>
      </c>
      <c r="H198" s="25">
        <f>VLOOKUP($B198,'[4]17 CR Data'!$A$6:$V$340,5,FALSE)</f>
        <v>11159</v>
      </c>
      <c r="I198" s="25">
        <f>VLOOKUP($B198,'[4]17 CR Data'!$A$6:$V$340,8,FALSE)</f>
        <v>8671</v>
      </c>
      <c r="J198" s="21">
        <v>1552</v>
      </c>
      <c r="K198" s="49">
        <f t="shared" si="6"/>
        <v>0.67939117199391175</v>
      </c>
      <c r="L198" s="50">
        <f t="shared" si="7"/>
        <v>0.78</v>
      </c>
    </row>
    <row r="199" spans="1:12" x14ac:dyDescent="0.25">
      <c r="A199" s="32" t="s">
        <v>1041</v>
      </c>
      <c r="B199" s="47" t="s">
        <v>30</v>
      </c>
      <c r="C199" s="47" t="s">
        <v>1489</v>
      </c>
      <c r="D199" s="32">
        <f>VLOOKUP($B199,'[4]17 CR Data'!$A$6:$V$340,6,FALSE)</f>
        <v>68</v>
      </c>
      <c r="E199" s="32" t="s">
        <v>734</v>
      </c>
      <c r="F199" s="48">
        <f>VLOOKUP($B199,'[4]17 CR Data'!$A$6:$W$340,4,FALSE)</f>
        <v>43100</v>
      </c>
      <c r="G199" s="25">
        <f>VLOOKUP($B199,'[4]17 CR Data'!$A$6:$V$340,7,FALSE)</f>
        <v>24820</v>
      </c>
      <c r="H199" s="25">
        <f>VLOOKUP($B199,'[4]17 CR Data'!$A$6:$V$340,5,FALSE)</f>
        <v>21113</v>
      </c>
      <c r="I199" s="25">
        <f>VLOOKUP($B199,'[4]17 CR Data'!$A$6:$V$340,8,FALSE)</f>
        <v>9381</v>
      </c>
      <c r="J199" s="21">
        <v>1464</v>
      </c>
      <c r="K199" s="49">
        <f t="shared" si="6"/>
        <v>0.85064464141821117</v>
      </c>
      <c r="L199" s="50">
        <f t="shared" si="7"/>
        <v>0.44</v>
      </c>
    </row>
    <row r="200" spans="1:12" x14ac:dyDescent="0.25">
      <c r="A200" s="32" t="s">
        <v>1161</v>
      </c>
      <c r="B200" s="47" t="s">
        <v>290</v>
      </c>
      <c r="C200" s="47" t="s">
        <v>1489</v>
      </c>
      <c r="D200" s="32">
        <f>VLOOKUP($B200,'[4]17 CR Data'!$A$6:$V$340,6,FALSE)</f>
        <v>77</v>
      </c>
      <c r="E200" s="32" t="s">
        <v>865</v>
      </c>
      <c r="F200" s="48">
        <f>VLOOKUP($B200,'[4]17 CR Data'!$A$6:$W$340,4,FALSE)</f>
        <v>43100</v>
      </c>
      <c r="G200" s="25">
        <f>VLOOKUP($B200,'[4]17 CR Data'!$A$6:$V$340,7,FALSE)</f>
        <v>28105</v>
      </c>
      <c r="H200" s="25">
        <f>VLOOKUP($B200,'[4]17 CR Data'!$A$6:$V$340,5,FALSE)</f>
        <v>27659</v>
      </c>
      <c r="I200" s="25">
        <f>VLOOKUP($B200,'[4]17 CR Data'!$A$6:$V$340,8,FALSE)</f>
        <v>16185</v>
      </c>
      <c r="J200" s="21">
        <v>641</v>
      </c>
      <c r="K200" s="49">
        <f t="shared" si="6"/>
        <v>0.98413093755559511</v>
      </c>
      <c r="L200" s="50">
        <f t="shared" si="7"/>
        <v>0.59</v>
      </c>
    </row>
    <row r="201" spans="1:12" x14ac:dyDescent="0.25">
      <c r="A201" s="32" t="s">
        <v>1113</v>
      </c>
      <c r="B201" s="47" t="s">
        <v>185</v>
      </c>
      <c r="C201" s="47" t="s">
        <v>1489</v>
      </c>
      <c r="D201" s="32">
        <f>VLOOKUP($B201,'[4]17 CR Data'!$A$6:$V$340,6,FALSE)</f>
        <v>60</v>
      </c>
      <c r="E201" s="32" t="s">
        <v>813</v>
      </c>
      <c r="F201" s="48">
        <f>VLOOKUP($B201,'[4]17 CR Data'!$A$6:$W$340,4,FALSE)</f>
        <v>43100</v>
      </c>
      <c r="G201" s="25">
        <f>VLOOKUP($B201,'[4]17 CR Data'!$A$6:$V$340,7,FALSE)</f>
        <v>21900</v>
      </c>
      <c r="H201" s="25">
        <f>VLOOKUP($B201,'[4]17 CR Data'!$A$6:$V$340,5,FALSE)</f>
        <v>17020</v>
      </c>
      <c r="I201" s="25">
        <f>VLOOKUP($B201,'[4]17 CR Data'!$A$6:$V$340,8,FALSE)</f>
        <v>8764</v>
      </c>
      <c r="J201" s="21">
        <v>1697</v>
      </c>
      <c r="K201" s="49">
        <f t="shared" si="6"/>
        <v>0.77716894977168949</v>
      </c>
      <c r="L201" s="50">
        <f t="shared" si="7"/>
        <v>0.51</v>
      </c>
    </row>
    <row r="202" spans="1:12" x14ac:dyDescent="0.25">
      <c r="A202" s="32" t="s">
        <v>1148</v>
      </c>
      <c r="B202" s="47" t="s">
        <v>262</v>
      </c>
      <c r="C202" s="47" t="s">
        <v>1489</v>
      </c>
      <c r="D202" s="32">
        <f>VLOOKUP($B202,'[4]17 CR Data'!$A$6:$V$340,6,FALSE)</f>
        <v>45</v>
      </c>
      <c r="E202" s="32" t="s">
        <v>851</v>
      </c>
      <c r="F202" s="48">
        <f>VLOOKUP($B202,'[4]17 CR Data'!$A$6:$W$340,4,FALSE)</f>
        <v>43100</v>
      </c>
      <c r="G202" s="25">
        <f>VLOOKUP($B202,'[4]17 CR Data'!$A$6:$V$340,7,FALSE)</f>
        <v>16425</v>
      </c>
      <c r="H202" s="25">
        <f>VLOOKUP($B202,'[4]17 CR Data'!$A$6:$V$340,5,FALSE)</f>
        <v>13628</v>
      </c>
      <c r="I202" s="25">
        <f>VLOOKUP($B202,'[4]17 CR Data'!$A$6:$V$340,8,FALSE)</f>
        <v>5963</v>
      </c>
      <c r="J202" s="21">
        <v>776</v>
      </c>
      <c r="K202" s="49">
        <f t="shared" si="6"/>
        <v>0.82971080669710806</v>
      </c>
      <c r="L202" s="50">
        <f t="shared" si="7"/>
        <v>0.44</v>
      </c>
    </row>
    <row r="203" spans="1:12" x14ac:dyDescent="0.25">
      <c r="A203" s="32" t="s">
        <v>1536</v>
      </c>
      <c r="B203" s="47" t="s">
        <v>701</v>
      </c>
      <c r="C203" s="47" t="s">
        <v>1489</v>
      </c>
      <c r="D203" s="32">
        <f>VLOOKUP($B203,'[4]17 CR Data'!$A$6:$V$340,6,FALSE)</f>
        <v>45</v>
      </c>
      <c r="E203" s="32" t="s">
        <v>933</v>
      </c>
      <c r="F203" s="48">
        <f>VLOOKUP($B203,'[4]17 CR Data'!$A$6:$W$340,4,FALSE)</f>
        <v>43100</v>
      </c>
      <c r="G203" s="25">
        <f>VLOOKUP($B203,'[4]17 CR Data'!$A$6:$V$340,7,FALSE)</f>
        <v>16425</v>
      </c>
      <c r="H203" s="25">
        <f>VLOOKUP($B203,'[4]17 CR Data'!$A$6:$V$340,5,FALSE)</f>
        <v>12535</v>
      </c>
      <c r="I203" s="25">
        <f>VLOOKUP($B203,'[4]17 CR Data'!$A$6:$V$340,8,FALSE)</f>
        <v>8824</v>
      </c>
      <c r="J203" s="21">
        <v>1289</v>
      </c>
      <c r="K203" s="49">
        <f t="shared" si="6"/>
        <v>0.76316590563165909</v>
      </c>
      <c r="L203" s="50">
        <f t="shared" si="7"/>
        <v>0.7</v>
      </c>
    </row>
    <row r="204" spans="1:12" x14ac:dyDescent="0.25">
      <c r="A204" s="32" t="s">
        <v>1038</v>
      </c>
      <c r="B204" s="47" t="s">
        <v>24</v>
      </c>
      <c r="C204" s="47" t="s">
        <v>1489</v>
      </c>
      <c r="D204" s="32">
        <f>VLOOKUP($B204,'[4]17 CR Data'!$A$6:$V$340,6,FALSE)</f>
        <v>43</v>
      </c>
      <c r="E204" s="32" t="s">
        <v>731</v>
      </c>
      <c r="F204" s="48">
        <f>VLOOKUP($B204,'[4]17 CR Data'!$A$6:$W$340,4,FALSE)</f>
        <v>43100</v>
      </c>
      <c r="G204" s="25">
        <f>VLOOKUP($B204,'[4]17 CR Data'!$A$6:$V$340,7,FALSE)</f>
        <v>15695</v>
      </c>
      <c r="H204" s="25">
        <f>VLOOKUP($B204,'[4]17 CR Data'!$A$6:$V$340,5,FALSE)</f>
        <v>13047</v>
      </c>
      <c r="I204" s="25">
        <f>VLOOKUP($B204,'[4]17 CR Data'!$A$6:$V$340,8,FALSE)</f>
        <v>5863</v>
      </c>
      <c r="J204" s="21"/>
      <c r="K204" s="49">
        <f t="shared" ref="K204:K268" si="8">H204/G204</f>
        <v>0.8312838483593501</v>
      </c>
      <c r="L204" s="50">
        <f t="shared" ref="L204:L268" si="9">ROUND(I204/H204,2)</f>
        <v>0.45</v>
      </c>
    </row>
    <row r="205" spans="1:12" x14ac:dyDescent="0.25">
      <c r="A205" s="32" t="s">
        <v>1124</v>
      </c>
      <c r="B205" s="47" t="s">
        <v>207</v>
      </c>
      <c r="C205" s="47" t="s">
        <v>1489</v>
      </c>
      <c r="D205" s="32">
        <f>VLOOKUP($B205,'[4]17 CR Data'!$A$6:$V$340,6,FALSE)</f>
        <v>60</v>
      </c>
      <c r="E205" s="32" t="s">
        <v>822</v>
      </c>
      <c r="F205" s="48">
        <f>VLOOKUP($B205,'[4]17 CR Data'!$A$6:$W$340,4,FALSE)</f>
        <v>43100</v>
      </c>
      <c r="G205" s="25">
        <f>VLOOKUP($B205,'[4]17 CR Data'!$A$6:$V$340,7,FALSE)</f>
        <v>21900</v>
      </c>
      <c r="H205" s="25">
        <f>VLOOKUP($B205,'[4]17 CR Data'!$A$6:$V$340,5,FALSE)</f>
        <v>20687</v>
      </c>
      <c r="I205" s="25">
        <f>VLOOKUP($B205,'[4]17 CR Data'!$A$6:$V$340,8,FALSE)</f>
        <v>10311</v>
      </c>
      <c r="J205" s="21">
        <v>615</v>
      </c>
      <c r="K205" s="49">
        <f t="shared" si="8"/>
        <v>0.94461187214611875</v>
      </c>
      <c r="L205" s="50">
        <f t="shared" si="9"/>
        <v>0.5</v>
      </c>
    </row>
    <row r="206" spans="1:12" x14ac:dyDescent="0.25">
      <c r="A206" s="32" t="s">
        <v>1215</v>
      </c>
      <c r="B206" s="47" t="s">
        <v>400</v>
      </c>
      <c r="C206" s="47" t="s">
        <v>1489</v>
      </c>
      <c r="D206" s="32">
        <f>VLOOKUP($B206,'[4]17 CR Data'!$A$6:$V$340,6,FALSE)</f>
        <v>55</v>
      </c>
      <c r="E206" s="32" t="s">
        <v>921</v>
      </c>
      <c r="F206" s="48">
        <f>VLOOKUP($B206,'[4]17 CR Data'!$A$6:$W$340,4,FALSE)</f>
        <v>43100</v>
      </c>
      <c r="G206" s="25">
        <f>VLOOKUP($B206,'[4]17 CR Data'!$A$6:$V$340,7,FALSE)</f>
        <v>20555</v>
      </c>
      <c r="H206" s="25">
        <f>VLOOKUP($B206,'[4]17 CR Data'!$A$6:$V$340,5,FALSE)</f>
        <v>15683</v>
      </c>
      <c r="I206" s="25">
        <f>VLOOKUP($B206,'[4]17 CR Data'!$A$6:$V$340,8,FALSE)</f>
        <v>8953</v>
      </c>
      <c r="J206" s="21">
        <v>2411</v>
      </c>
      <c r="K206" s="49">
        <f t="shared" si="8"/>
        <v>0.76297737776696672</v>
      </c>
      <c r="L206" s="50">
        <f t="shared" si="9"/>
        <v>0.56999999999999995</v>
      </c>
    </row>
    <row r="207" spans="1:12" x14ac:dyDescent="0.25">
      <c r="A207" s="32" t="s">
        <v>1286</v>
      </c>
      <c r="B207" s="47" t="s">
        <v>542</v>
      </c>
      <c r="C207" s="47" t="s">
        <v>1489</v>
      </c>
      <c r="D207" s="32">
        <f>VLOOKUP($B207,'[4]17 CR Data'!$A$6:$V$340,6,FALSE)</f>
        <v>40</v>
      </c>
      <c r="E207" s="32" t="s">
        <v>992</v>
      </c>
      <c r="F207" s="48">
        <f>VLOOKUP($B207,'[4]17 CR Data'!$A$6:$W$340,4,FALSE)</f>
        <v>43100</v>
      </c>
      <c r="G207" s="25">
        <f>VLOOKUP($B207,'[4]17 CR Data'!$A$6:$V$340,7,FALSE)</f>
        <v>18200</v>
      </c>
      <c r="H207" s="25">
        <f>VLOOKUP($B207,'[4]17 CR Data'!$A$6:$V$340,5,FALSE)</f>
        <v>13552</v>
      </c>
      <c r="I207" s="25">
        <f>VLOOKUP($B207,'[4]17 CR Data'!$A$6:$V$340,8,FALSE)</f>
        <v>8339</v>
      </c>
      <c r="J207" s="21">
        <v>1044</v>
      </c>
      <c r="K207" s="49">
        <f t="shared" si="8"/>
        <v>0.74461538461538457</v>
      </c>
      <c r="L207" s="50">
        <f t="shared" si="9"/>
        <v>0.62</v>
      </c>
    </row>
    <row r="208" spans="1:12" x14ac:dyDescent="0.25">
      <c r="A208" s="32" t="s">
        <v>1313</v>
      </c>
      <c r="B208" s="47" t="s">
        <v>596</v>
      </c>
      <c r="C208" s="47" t="s">
        <v>1489</v>
      </c>
      <c r="D208" s="32">
        <f>VLOOKUP($B208,'[4]17 CR Data'!$A$6:$V$340,6,FALSE)</f>
        <v>40</v>
      </c>
      <c r="E208" s="32" t="s">
        <v>1013</v>
      </c>
      <c r="F208" s="48">
        <f>VLOOKUP($B208,'[4]17 CR Data'!$A$6:$W$340,4,FALSE)</f>
        <v>43100</v>
      </c>
      <c r="G208" s="25">
        <f>VLOOKUP($B208,'[4]17 CR Data'!$A$6:$V$340,7,FALSE)</f>
        <v>14600</v>
      </c>
      <c r="H208" s="25">
        <f>VLOOKUP($B208,'[4]17 CR Data'!$A$6:$V$340,5,FALSE)</f>
        <v>13148</v>
      </c>
      <c r="I208" s="25">
        <f>VLOOKUP($B208,'[4]17 CR Data'!$A$6:$V$340,8,FALSE)</f>
        <v>10813</v>
      </c>
      <c r="J208" s="21">
        <v>1418</v>
      </c>
      <c r="K208" s="49">
        <f t="shared" si="8"/>
        <v>0.90054794520547943</v>
      </c>
      <c r="L208" s="50">
        <f t="shared" si="9"/>
        <v>0.82</v>
      </c>
    </row>
    <row r="209" spans="1:12" x14ac:dyDescent="0.25">
      <c r="A209" s="32" t="s">
        <v>1321</v>
      </c>
      <c r="B209" s="47" t="s">
        <v>614</v>
      </c>
      <c r="C209" s="47" t="s">
        <v>1489</v>
      </c>
      <c r="D209" s="32">
        <f>VLOOKUP($B209,'[4]17 CR Data'!$A$6:$V$340,6,FALSE)</f>
        <v>44</v>
      </c>
      <c r="E209" s="32" t="s">
        <v>1022</v>
      </c>
      <c r="F209" s="48">
        <f>VLOOKUP($B209,'[4]17 CR Data'!$A$6:$W$340,4,FALSE)</f>
        <v>43100</v>
      </c>
      <c r="G209" s="25">
        <f>VLOOKUP($B209,'[4]17 CR Data'!$A$6:$V$340,7,FALSE)</f>
        <v>17872</v>
      </c>
      <c r="H209" s="25">
        <f>VLOOKUP($B209,'[4]17 CR Data'!$A$6:$V$340,5,FALSE)</f>
        <v>11245</v>
      </c>
      <c r="I209" s="25">
        <f>VLOOKUP($B209,'[4]17 CR Data'!$A$6:$V$340,8,FALSE)</f>
        <v>7193</v>
      </c>
      <c r="J209" s="21">
        <v>1363</v>
      </c>
      <c r="K209" s="49">
        <f t="shared" si="8"/>
        <v>0.62919650850492392</v>
      </c>
      <c r="L209" s="50">
        <f t="shared" si="9"/>
        <v>0.64</v>
      </c>
    </row>
    <row r="210" spans="1:12" x14ac:dyDescent="0.25">
      <c r="A210" s="32" t="s">
        <v>1169</v>
      </c>
      <c r="B210" s="47" t="s">
        <v>306</v>
      </c>
      <c r="C210" s="47" t="s">
        <v>1489</v>
      </c>
      <c r="D210" s="32">
        <f>VLOOKUP($B210,'[4]17 CR Data'!$A$6:$V$340,6,FALSE)</f>
        <v>40</v>
      </c>
      <c r="E210" s="32" t="s">
        <v>875</v>
      </c>
      <c r="F210" s="48">
        <f>VLOOKUP($B210,'[4]17 CR Data'!$A$6:$W$340,4,FALSE)</f>
        <v>43100</v>
      </c>
      <c r="G210" s="25">
        <f>VLOOKUP($B210,'[4]17 CR Data'!$A$6:$V$340,7,FALSE)</f>
        <v>14600</v>
      </c>
      <c r="H210" s="25">
        <f>VLOOKUP($B210,'[4]17 CR Data'!$A$6:$V$340,5,FALSE)</f>
        <v>11002</v>
      </c>
      <c r="I210" s="25">
        <f>VLOOKUP($B210,'[4]17 CR Data'!$A$6:$V$340,8,FALSE)</f>
        <v>7846</v>
      </c>
      <c r="J210" s="21">
        <v>1911</v>
      </c>
      <c r="K210" s="49">
        <f t="shared" si="8"/>
        <v>0.75356164383561641</v>
      </c>
      <c r="L210" s="50">
        <f t="shared" si="9"/>
        <v>0.71</v>
      </c>
    </row>
    <row r="211" spans="1:12" x14ac:dyDescent="0.25">
      <c r="A211" s="32" t="s">
        <v>1537</v>
      </c>
      <c r="B211" s="47" t="s">
        <v>930</v>
      </c>
      <c r="C211" s="47" t="s">
        <v>1489</v>
      </c>
      <c r="D211" s="32">
        <f>VLOOKUP($B211,'[4]17 CR Data'!$A$6:$V$340,6,FALSE)</f>
        <v>93</v>
      </c>
      <c r="E211" s="32" t="s">
        <v>931</v>
      </c>
      <c r="F211" s="48">
        <f>VLOOKUP($B211,'[4]17 CR Data'!$A$6:$W$340,4,FALSE)</f>
        <v>43100</v>
      </c>
      <c r="G211" s="25">
        <f>VLOOKUP($B211,'[4]17 CR Data'!$A$6:$V$340,7,FALSE)</f>
        <v>36117</v>
      </c>
      <c r="H211" s="25">
        <f>VLOOKUP($B211,'[4]17 CR Data'!$A$6:$V$340,5,FALSE)</f>
        <v>24516</v>
      </c>
      <c r="I211" s="25">
        <f>VLOOKUP($B211,'[4]17 CR Data'!$A$6:$V$340,8,FALSE)</f>
        <v>11701</v>
      </c>
      <c r="J211" s="21">
        <v>3746</v>
      </c>
      <c r="K211" s="49">
        <f t="shared" si="8"/>
        <v>0.67879391976077752</v>
      </c>
      <c r="L211" s="50">
        <f t="shared" si="9"/>
        <v>0.48</v>
      </c>
    </row>
    <row r="212" spans="1:12" x14ac:dyDescent="0.25">
      <c r="A212" s="32" t="s">
        <v>1251</v>
      </c>
      <c r="B212" s="47" t="s">
        <v>472</v>
      </c>
      <c r="C212" s="47" t="s">
        <v>1489</v>
      </c>
      <c r="D212" s="32">
        <f>VLOOKUP($B212,'[4]17 CR Data'!$A$6:$V$340,6,FALSE)</f>
        <v>102</v>
      </c>
      <c r="E212" s="32" t="s">
        <v>960</v>
      </c>
      <c r="F212" s="48">
        <f>VLOOKUP($B212,'[4]17 CR Data'!$A$6:$W$340,4,FALSE)</f>
        <v>43100</v>
      </c>
      <c r="G212" s="25">
        <f>VLOOKUP($B212,'[4]17 CR Data'!$A$6:$V$340,7,FALSE)</f>
        <v>37230</v>
      </c>
      <c r="H212" s="25">
        <f>VLOOKUP($B212,'[4]17 CR Data'!$A$6:$V$340,5,FALSE)</f>
        <v>26824</v>
      </c>
      <c r="I212" s="25">
        <f>VLOOKUP($B212,'[4]17 CR Data'!$A$6:$V$340,8,FALSE)</f>
        <v>15949</v>
      </c>
      <c r="J212" s="21">
        <v>2795</v>
      </c>
      <c r="K212" s="49">
        <f t="shared" si="8"/>
        <v>0.72049422508729521</v>
      </c>
      <c r="L212" s="50">
        <f t="shared" si="9"/>
        <v>0.59</v>
      </c>
    </row>
    <row r="213" spans="1:12" x14ac:dyDescent="0.25">
      <c r="A213" s="32" t="s">
        <v>1131</v>
      </c>
      <c r="B213" s="47" t="s">
        <v>224</v>
      </c>
      <c r="C213" s="47" t="s">
        <v>1489</v>
      </c>
      <c r="D213" s="32">
        <f>VLOOKUP($B213,'[4]17 CR Data'!$A$6:$V$340,6,FALSE)</f>
        <v>68</v>
      </c>
      <c r="E213" s="32" t="s">
        <v>831</v>
      </c>
      <c r="F213" s="48">
        <f>VLOOKUP($B213,'[4]17 CR Data'!$A$6:$W$340,4,FALSE)</f>
        <v>43100</v>
      </c>
      <c r="G213" s="25">
        <f>VLOOKUP($B213,'[4]17 CR Data'!$A$6:$V$340,7,FALSE)</f>
        <v>24820</v>
      </c>
      <c r="H213" s="25">
        <f>VLOOKUP($B213,'[4]17 CR Data'!$A$6:$V$340,5,FALSE)</f>
        <v>23160</v>
      </c>
      <c r="I213" s="25">
        <f>VLOOKUP($B213,'[4]17 CR Data'!$A$6:$V$340,8,FALSE)</f>
        <v>11188</v>
      </c>
      <c r="J213" s="21">
        <v>1299</v>
      </c>
      <c r="K213" s="49">
        <f t="shared" si="8"/>
        <v>0.93311845286059625</v>
      </c>
      <c r="L213" s="50">
        <f t="shared" si="9"/>
        <v>0.48</v>
      </c>
    </row>
    <row r="214" spans="1:12" x14ac:dyDescent="0.25">
      <c r="A214" s="32" t="s">
        <v>1156</v>
      </c>
      <c r="B214" s="47" t="s">
        <v>280</v>
      </c>
      <c r="C214" s="47" t="s">
        <v>1489</v>
      </c>
      <c r="D214" s="32">
        <f>VLOOKUP($B214,'[4]17 CR Data'!$A$6:$V$340,6,FALSE)</f>
        <v>40</v>
      </c>
      <c r="E214" s="32" t="s">
        <v>860</v>
      </c>
      <c r="F214" s="48">
        <f>VLOOKUP($B214,'[4]17 CR Data'!$A$6:$W$340,4,FALSE)</f>
        <v>43100</v>
      </c>
      <c r="G214" s="25">
        <f>VLOOKUP($B214,'[4]17 CR Data'!$A$6:$V$340,7,FALSE)</f>
        <v>14600</v>
      </c>
      <c r="H214" s="25">
        <f>VLOOKUP($B214,'[4]17 CR Data'!$A$6:$V$340,5,FALSE)</f>
        <v>11275</v>
      </c>
      <c r="I214" s="25">
        <f>VLOOKUP($B214,'[4]17 CR Data'!$A$6:$V$340,8,FALSE)</f>
        <v>7723</v>
      </c>
      <c r="J214" s="21">
        <v>827</v>
      </c>
      <c r="K214" s="49">
        <f t="shared" si="8"/>
        <v>0.77226027397260277</v>
      </c>
      <c r="L214" s="50">
        <f t="shared" si="9"/>
        <v>0.68</v>
      </c>
    </row>
    <row r="215" spans="1:12" x14ac:dyDescent="0.25">
      <c r="A215" s="32" t="s">
        <v>1152</v>
      </c>
      <c r="B215" s="47" t="s">
        <v>270</v>
      </c>
      <c r="C215" s="47" t="s">
        <v>1489</v>
      </c>
      <c r="D215" s="32">
        <f>VLOOKUP($B215,'[4]17 CR Data'!$A$6:$V$340,6,FALSE)</f>
        <v>57</v>
      </c>
      <c r="E215" s="32" t="s">
        <v>855</v>
      </c>
      <c r="F215" s="48">
        <f>VLOOKUP($B215,'[4]17 CR Data'!$A$6:$W$340,4,FALSE)</f>
        <v>43100</v>
      </c>
      <c r="G215" s="25">
        <f>VLOOKUP($B215,'[4]17 CR Data'!$A$6:$V$340,7,FALSE)</f>
        <v>20805</v>
      </c>
      <c r="H215" s="25">
        <f>VLOOKUP($B215,'[4]17 CR Data'!$A$6:$V$340,5,FALSE)</f>
        <v>19589</v>
      </c>
      <c r="I215" s="25">
        <f>VLOOKUP($B215,'[4]17 CR Data'!$A$6:$V$340,8,FALSE)</f>
        <v>6621</v>
      </c>
      <c r="J215" s="21">
        <v>1517</v>
      </c>
      <c r="K215" s="49">
        <f t="shared" si="8"/>
        <v>0.9415525114155251</v>
      </c>
      <c r="L215" s="50">
        <f t="shared" si="9"/>
        <v>0.34</v>
      </c>
    </row>
    <row r="216" spans="1:12" x14ac:dyDescent="0.25">
      <c r="A216" s="32" t="s">
        <v>1147</v>
      </c>
      <c r="B216" s="47" t="s">
        <v>260</v>
      </c>
      <c r="C216" s="47" t="s">
        <v>1489</v>
      </c>
      <c r="D216" s="32">
        <f>VLOOKUP($B216,'[4]17 CR Data'!$A$6:$V$340,6,FALSE)</f>
        <v>58</v>
      </c>
      <c r="E216" s="32" t="s">
        <v>850</v>
      </c>
      <c r="F216" s="48">
        <f>VLOOKUP($B216,'[4]17 CR Data'!$A$6:$W$340,4,FALSE)</f>
        <v>43100</v>
      </c>
      <c r="G216" s="25">
        <f>VLOOKUP($B216,'[4]17 CR Data'!$A$6:$V$340,7,FALSE)</f>
        <v>21170</v>
      </c>
      <c r="H216" s="25">
        <f>VLOOKUP($B216,'[4]17 CR Data'!$A$6:$V$340,5,FALSE)</f>
        <v>19066</v>
      </c>
      <c r="I216" s="25">
        <f>VLOOKUP($B216,'[4]17 CR Data'!$A$6:$V$340,8,FALSE)</f>
        <v>12555</v>
      </c>
      <c r="J216" s="21">
        <v>1466</v>
      </c>
      <c r="K216" s="49">
        <f t="shared" si="8"/>
        <v>0.9006140765233821</v>
      </c>
      <c r="L216" s="50">
        <f t="shared" si="9"/>
        <v>0.66</v>
      </c>
    </row>
    <row r="217" spans="1:12" x14ac:dyDescent="0.25">
      <c r="A217" s="32" t="s">
        <v>1241</v>
      </c>
      <c r="B217" s="47" t="s">
        <v>452</v>
      </c>
      <c r="C217" s="47" t="s">
        <v>1489</v>
      </c>
      <c r="D217" s="32">
        <f>VLOOKUP($B217,'[4]17 CR Data'!$A$6:$V$340,6,FALSE)</f>
        <v>45</v>
      </c>
      <c r="E217" s="32" t="s">
        <v>950</v>
      </c>
      <c r="F217" s="48">
        <f>VLOOKUP($B217,'[4]17 CR Data'!$A$6:$W$340,4,FALSE)</f>
        <v>43100</v>
      </c>
      <c r="G217" s="25">
        <f>VLOOKUP($B217,'[4]17 CR Data'!$A$6:$V$340,7,FALSE)</f>
        <v>17511</v>
      </c>
      <c r="H217" s="25">
        <f>VLOOKUP($B217,'[4]17 CR Data'!$A$6:$V$340,5,FALSE)</f>
        <v>13983</v>
      </c>
      <c r="I217" s="25">
        <f>VLOOKUP($B217,'[4]17 CR Data'!$A$6:$V$340,8,FALSE)</f>
        <v>8048</v>
      </c>
      <c r="J217" s="21">
        <v>729</v>
      </c>
      <c r="K217" s="49">
        <f t="shared" si="8"/>
        <v>0.79852664039746446</v>
      </c>
      <c r="L217" s="50">
        <f t="shared" si="9"/>
        <v>0.57999999999999996</v>
      </c>
    </row>
    <row r="218" spans="1:12" x14ac:dyDescent="0.25">
      <c r="A218" s="32" t="s">
        <v>1490</v>
      </c>
      <c r="B218" s="47" t="s">
        <v>702</v>
      </c>
      <c r="C218" s="47" t="s">
        <v>1489</v>
      </c>
      <c r="D218" s="32">
        <f>VLOOKUP($B218,'[4]17 CR Data'!$A$6:$V$340,6,FALSE)</f>
        <v>50</v>
      </c>
      <c r="E218" s="32" t="s">
        <v>934</v>
      </c>
      <c r="F218" s="48">
        <f>VLOOKUP($B218,'[4]17 CR Data'!$A$6:$W$340,4,FALSE)</f>
        <v>43100</v>
      </c>
      <c r="G218" s="25">
        <f>VLOOKUP($B218,'[4]17 CR Data'!$A$6:$V$340,7,FALSE)</f>
        <v>18250</v>
      </c>
      <c r="H218" s="25">
        <f>VLOOKUP($B218,'[4]17 CR Data'!$A$6:$V$340,5,FALSE)</f>
        <v>14736</v>
      </c>
      <c r="I218" s="25">
        <f>VLOOKUP($B218,'[4]17 CR Data'!$A$6:$V$340,8,FALSE)</f>
        <v>10346</v>
      </c>
      <c r="J218" s="21">
        <v>1234</v>
      </c>
      <c r="K218" s="49">
        <f t="shared" si="8"/>
        <v>0.80745205479452054</v>
      </c>
      <c r="L218" s="50">
        <f t="shared" si="9"/>
        <v>0.7</v>
      </c>
    </row>
    <row r="219" spans="1:12" x14ac:dyDescent="0.25">
      <c r="A219" s="32" t="s">
        <v>1179</v>
      </c>
      <c r="B219" s="47" t="s">
        <v>326</v>
      </c>
      <c r="C219" s="47" t="s">
        <v>1489</v>
      </c>
      <c r="D219" s="32">
        <f>VLOOKUP($B219,'[4]17 CR Data'!$A$6:$V$340,6,FALSE)</f>
        <v>43</v>
      </c>
      <c r="E219" s="32" t="s">
        <v>885</v>
      </c>
      <c r="F219" s="48">
        <f>VLOOKUP($B219,'[4]17 CR Data'!$A$6:$W$340,4,FALSE)</f>
        <v>43100</v>
      </c>
      <c r="G219" s="25">
        <f>VLOOKUP($B219,'[4]17 CR Data'!$A$6:$V$340,7,FALSE)</f>
        <v>15695</v>
      </c>
      <c r="H219" s="25">
        <f>VLOOKUP($B219,'[4]17 CR Data'!$A$6:$V$340,5,FALSE)</f>
        <v>12032</v>
      </c>
      <c r="I219" s="25">
        <f>VLOOKUP($B219,'[4]17 CR Data'!$A$6:$V$340,8,FALSE)</f>
        <v>4913</v>
      </c>
      <c r="J219" s="21">
        <v>1538</v>
      </c>
      <c r="K219" s="49">
        <f t="shared" si="8"/>
        <v>0.76661357120101947</v>
      </c>
      <c r="L219" s="50">
        <f t="shared" si="9"/>
        <v>0.41</v>
      </c>
    </row>
    <row r="220" spans="1:12" x14ac:dyDescent="0.25">
      <c r="A220" s="32" t="s">
        <v>1046</v>
      </c>
      <c r="B220" s="47" t="s">
        <v>43</v>
      </c>
      <c r="C220" s="47" t="s">
        <v>1489</v>
      </c>
      <c r="D220" s="32">
        <f>VLOOKUP($B220,'[4]17 CR Data'!$A$6:$V$340,6,FALSE)</f>
        <v>45</v>
      </c>
      <c r="E220" s="32" t="s">
        <v>743</v>
      </c>
      <c r="F220" s="48">
        <f>VLOOKUP($B220,'[4]17 CR Data'!$A$6:$W$340,4,FALSE)</f>
        <v>43100</v>
      </c>
      <c r="G220" s="25">
        <f>VLOOKUP($B220,'[4]17 CR Data'!$A$6:$V$340,7,FALSE)</f>
        <v>16425</v>
      </c>
      <c r="H220" s="25">
        <f>VLOOKUP($B220,'[4]17 CR Data'!$A$6:$V$340,5,FALSE)</f>
        <v>14653</v>
      </c>
      <c r="I220" s="25">
        <f>VLOOKUP($B220,'[4]17 CR Data'!$A$6:$V$340,8,FALSE)</f>
        <v>12367</v>
      </c>
      <c r="J220" s="21">
        <v>1110</v>
      </c>
      <c r="K220" s="49">
        <f t="shared" si="8"/>
        <v>0.89211567732115682</v>
      </c>
      <c r="L220" s="50">
        <f t="shared" si="9"/>
        <v>0.84</v>
      </c>
    </row>
    <row r="221" spans="1:12" x14ac:dyDescent="0.25">
      <c r="A221" s="32" t="s">
        <v>1538</v>
      </c>
      <c r="B221" s="47" t="s">
        <v>868</v>
      </c>
      <c r="C221" s="47" t="s">
        <v>1489</v>
      </c>
      <c r="D221" s="32">
        <f>VLOOKUP($B221,'[4]17 CR Data'!$A$6:$V$340,6,FALSE)</f>
        <v>45</v>
      </c>
      <c r="E221" s="32" t="s">
        <v>869</v>
      </c>
      <c r="F221" s="48">
        <f>VLOOKUP($B221,'[4]17 CR Data'!$A$6:$W$340,4,FALSE)</f>
        <v>43100</v>
      </c>
      <c r="G221" s="25">
        <f>VLOOKUP($B221,'[4]17 CR Data'!$A$6:$V$340,7,FALSE)</f>
        <v>16425</v>
      </c>
      <c r="H221" s="25">
        <f>VLOOKUP($B221,'[4]17 CR Data'!$A$6:$V$340,5,FALSE)</f>
        <v>14244</v>
      </c>
      <c r="I221" s="25">
        <f>VLOOKUP($B221,'[4]17 CR Data'!$A$6:$V$340,8,FALSE)</f>
        <v>10864</v>
      </c>
      <c r="J221" s="21">
        <v>426</v>
      </c>
      <c r="K221" s="49">
        <f t="shared" si="8"/>
        <v>0.8672146118721461</v>
      </c>
      <c r="L221" s="50">
        <f t="shared" si="9"/>
        <v>0.76</v>
      </c>
    </row>
    <row r="222" spans="1:12" x14ac:dyDescent="0.25">
      <c r="A222" s="32" t="s">
        <v>1240</v>
      </c>
      <c r="B222" s="47" t="s">
        <v>450</v>
      </c>
      <c r="C222" s="47" t="s">
        <v>1489</v>
      </c>
      <c r="D222" s="32">
        <f>VLOOKUP($B222,'[4]17 CR Data'!$A$6:$V$340,6,FALSE)</f>
        <v>50</v>
      </c>
      <c r="E222" s="32" t="s">
        <v>949</v>
      </c>
      <c r="F222" s="48">
        <f>VLOOKUP($B222,'[4]17 CR Data'!$A$6:$W$340,4,FALSE)</f>
        <v>43100</v>
      </c>
      <c r="G222" s="25">
        <f>VLOOKUP($B222,'[4]17 CR Data'!$A$6:$V$340,7,FALSE)</f>
        <v>18250</v>
      </c>
      <c r="H222" s="25">
        <f>VLOOKUP($B222,'[4]17 CR Data'!$A$6:$V$340,5,FALSE)</f>
        <v>13816</v>
      </c>
      <c r="I222" s="25">
        <f>VLOOKUP($B222,'[4]17 CR Data'!$A$6:$V$340,8,FALSE)</f>
        <v>5976</v>
      </c>
      <c r="J222" s="21"/>
      <c r="K222" s="49">
        <f t="shared" si="8"/>
        <v>0.75704109589041091</v>
      </c>
      <c r="L222" s="50">
        <f t="shared" si="9"/>
        <v>0.43</v>
      </c>
    </row>
    <row r="223" spans="1:12" x14ac:dyDescent="0.25">
      <c r="A223" s="32" t="s">
        <v>1127</v>
      </c>
      <c r="B223" s="47" t="s">
        <v>214</v>
      </c>
      <c r="C223" s="47" t="s">
        <v>1489</v>
      </c>
      <c r="D223" s="32">
        <f>VLOOKUP($B223,'[4]17 CR Data'!$A$6:$V$340,6,FALSE)</f>
        <v>74</v>
      </c>
      <c r="E223" s="32" t="s">
        <v>826</v>
      </c>
      <c r="F223" s="48">
        <f>VLOOKUP($B223,'[4]17 CR Data'!$A$6:$W$340,4,FALSE)</f>
        <v>43100</v>
      </c>
      <c r="G223" s="25">
        <f>VLOOKUP($B223,'[4]17 CR Data'!$A$6:$V$340,7,FALSE)</f>
        <v>27010</v>
      </c>
      <c r="H223" s="25">
        <f>VLOOKUP($B223,'[4]17 CR Data'!$A$6:$V$340,5,FALSE)</f>
        <v>25351</v>
      </c>
      <c r="I223" s="25">
        <f>VLOOKUP($B223,'[4]17 CR Data'!$A$6:$V$340,8,FALSE)</f>
        <v>12798</v>
      </c>
      <c r="J223" s="21">
        <v>1164</v>
      </c>
      <c r="K223" s="49">
        <f t="shared" si="8"/>
        <v>0.93857830433172895</v>
      </c>
      <c r="L223" s="50">
        <f t="shared" si="9"/>
        <v>0.5</v>
      </c>
    </row>
    <row r="224" spans="1:12" x14ac:dyDescent="0.25">
      <c r="A224" s="32" t="s">
        <v>1373</v>
      </c>
      <c r="B224" s="47" t="s">
        <v>688</v>
      </c>
      <c r="C224" s="47" t="s">
        <v>1489</v>
      </c>
      <c r="D224" s="32">
        <f>VLOOKUP($B224,'[4]17 CR Data'!$A$6:$V$340,6,FALSE)</f>
        <v>60</v>
      </c>
      <c r="E224" s="32" t="s">
        <v>801</v>
      </c>
      <c r="F224" s="48">
        <f>VLOOKUP($B224,'[4]17 CR Data'!$A$6:$W$340,4,FALSE)</f>
        <v>43100</v>
      </c>
      <c r="G224" s="25">
        <f>VLOOKUP($B224,'[4]17 CR Data'!$A$6:$V$340,7,FALSE)</f>
        <v>21900</v>
      </c>
      <c r="H224" s="25">
        <f>VLOOKUP($B224,'[4]17 CR Data'!$A$6:$V$340,5,FALSE)</f>
        <v>20927</v>
      </c>
      <c r="I224" s="25">
        <f>VLOOKUP($B224,'[4]17 CR Data'!$A$6:$V$340,8,FALSE)</f>
        <v>12915</v>
      </c>
      <c r="J224" s="21">
        <v>2154</v>
      </c>
      <c r="K224" s="49">
        <f t="shared" si="8"/>
        <v>0.95557077625570774</v>
      </c>
      <c r="L224" s="50">
        <f t="shared" si="9"/>
        <v>0.62</v>
      </c>
    </row>
    <row r="225" spans="1:12" x14ac:dyDescent="0.25">
      <c r="A225" s="32" t="s">
        <v>1374</v>
      </c>
      <c r="B225" s="47" t="s">
        <v>682</v>
      </c>
      <c r="C225" s="47" t="s">
        <v>1489</v>
      </c>
      <c r="D225" s="32">
        <f>VLOOKUP($B225,'[4]17 CR Data'!$A$6:$V$340,6,FALSE)</f>
        <v>94</v>
      </c>
      <c r="E225" s="32" t="s">
        <v>766</v>
      </c>
      <c r="F225" s="48">
        <f>VLOOKUP($B225,'[4]17 CR Data'!$A$6:$W$340,4,FALSE)</f>
        <v>43100</v>
      </c>
      <c r="G225" s="25">
        <f>VLOOKUP($B225,'[4]17 CR Data'!$A$6:$V$340,7,FALSE)</f>
        <v>34310</v>
      </c>
      <c r="H225" s="25">
        <f>VLOOKUP($B225,'[4]17 CR Data'!$A$6:$V$340,5,FALSE)</f>
        <v>29457</v>
      </c>
      <c r="I225" s="25">
        <f>VLOOKUP($B225,'[4]17 CR Data'!$A$6:$V$340,8,FALSE)</f>
        <v>20366</v>
      </c>
      <c r="J225" s="21">
        <v>1732</v>
      </c>
      <c r="K225" s="49">
        <f t="shared" si="8"/>
        <v>0.85855435733022445</v>
      </c>
      <c r="L225" s="50">
        <f t="shared" si="9"/>
        <v>0.69</v>
      </c>
    </row>
    <row r="226" spans="1:12" x14ac:dyDescent="0.25">
      <c r="A226" s="32" t="s">
        <v>1304</v>
      </c>
      <c r="B226" s="47" t="s">
        <v>578</v>
      </c>
      <c r="C226" s="47" t="s">
        <v>1489</v>
      </c>
      <c r="D226" s="32">
        <f>VLOOKUP($B226,'[4]17 CR Data'!$A$6:$V$340,6,FALSE)</f>
        <v>27</v>
      </c>
      <c r="E226" s="32" t="s">
        <v>1004</v>
      </c>
      <c r="F226" s="48">
        <f>VLOOKUP($B226,'[4]17 CR Data'!$A$6:$W$340,4,FALSE)</f>
        <v>43100</v>
      </c>
      <c r="G226" s="25">
        <f>VLOOKUP($B226,'[4]17 CR Data'!$A$6:$V$340,7,FALSE)</f>
        <v>9855</v>
      </c>
      <c r="H226" s="25">
        <f>VLOOKUP($B226,'[4]17 CR Data'!$A$6:$V$340,5,FALSE)</f>
        <v>8779</v>
      </c>
      <c r="I226" s="25">
        <f>VLOOKUP($B226,'[4]17 CR Data'!$A$6:$V$340,8,FALSE)</f>
        <v>5250</v>
      </c>
      <c r="J226" s="21"/>
      <c r="K226" s="49">
        <f t="shared" si="8"/>
        <v>0.89081684424150176</v>
      </c>
      <c r="L226" s="50">
        <f t="shared" si="9"/>
        <v>0.6</v>
      </c>
    </row>
    <row r="227" spans="1:12" x14ac:dyDescent="0.25">
      <c r="A227" s="32" t="s">
        <v>1376</v>
      </c>
      <c r="B227" s="47" t="s">
        <v>95</v>
      </c>
      <c r="C227" s="47" t="s">
        <v>1489</v>
      </c>
      <c r="D227" s="32">
        <f>VLOOKUP($B227,'[4]17 CR Data'!$A$6:$V$340,6,FALSE)</f>
        <v>77</v>
      </c>
      <c r="E227" s="32" t="s">
        <v>770</v>
      </c>
      <c r="F227" s="48">
        <f>VLOOKUP($B227,'[4]17 CR Data'!$A$6:$W$340,4,FALSE)</f>
        <v>43100</v>
      </c>
      <c r="G227" s="25">
        <f>VLOOKUP($B227,'[4]17 CR Data'!$A$6:$V$340,7,FALSE)</f>
        <v>28105</v>
      </c>
      <c r="H227" s="25">
        <f>VLOOKUP($B227,'[4]17 CR Data'!$A$6:$V$340,5,FALSE)</f>
        <v>25933</v>
      </c>
      <c r="I227" s="25">
        <f>VLOOKUP($B227,'[4]17 CR Data'!$A$6:$V$340,8,FALSE)</f>
        <v>10553</v>
      </c>
      <c r="J227" s="21"/>
      <c r="K227" s="49">
        <f t="shared" si="8"/>
        <v>0.92271837751289809</v>
      </c>
      <c r="L227" s="50">
        <f t="shared" si="9"/>
        <v>0.41</v>
      </c>
    </row>
    <row r="228" spans="1:12" x14ac:dyDescent="0.25">
      <c r="A228" s="32" t="s">
        <v>1264</v>
      </c>
      <c r="B228" s="47" t="s">
        <v>498</v>
      </c>
      <c r="C228" s="47" t="s">
        <v>1489</v>
      </c>
      <c r="D228" s="32">
        <f>VLOOKUP($B228,'[4]17 CR Data'!$A$6:$V$340,6,FALSE)</f>
        <v>76</v>
      </c>
      <c r="E228" s="32" t="s">
        <v>972</v>
      </c>
      <c r="F228" s="48">
        <f>VLOOKUP($B228,'[4]17 CR Data'!$A$6:$W$340,4,FALSE)</f>
        <v>43100</v>
      </c>
      <c r="G228" s="25">
        <f>VLOOKUP($B228,'[4]17 CR Data'!$A$6:$V$340,7,FALSE)</f>
        <v>27740</v>
      </c>
      <c r="H228" s="25">
        <f>VLOOKUP($B228,'[4]17 CR Data'!$A$6:$V$340,5,FALSE)</f>
        <v>20506</v>
      </c>
      <c r="I228" s="25">
        <f>VLOOKUP($B228,'[4]17 CR Data'!$A$6:$V$340,8,FALSE)</f>
        <v>8357</v>
      </c>
      <c r="J228" s="21">
        <v>4981</v>
      </c>
      <c r="K228" s="49">
        <f t="shared" si="8"/>
        <v>0.73922134102379233</v>
      </c>
      <c r="L228" s="50">
        <f t="shared" si="9"/>
        <v>0.41</v>
      </c>
    </row>
    <row r="229" spans="1:12" x14ac:dyDescent="0.25">
      <c r="A229" s="32" t="s">
        <v>1539</v>
      </c>
      <c r="B229" s="47" t="s">
        <v>709</v>
      </c>
      <c r="C229" s="47" t="s">
        <v>1489</v>
      </c>
      <c r="D229" s="32">
        <f>VLOOKUP($B229,'[4]17 CR Data'!$A$6:$V$340,6,FALSE)</f>
        <v>86</v>
      </c>
      <c r="E229" s="32" t="s">
        <v>939</v>
      </c>
      <c r="F229" s="48">
        <f>VLOOKUP($B229,'[4]17 CR Data'!$A$6:$W$340,4,FALSE)</f>
        <v>43100</v>
      </c>
      <c r="G229" s="25">
        <f>VLOOKUP($B229,'[4]17 CR Data'!$A$6:$V$340,7,FALSE)</f>
        <v>31390</v>
      </c>
      <c r="H229" s="25">
        <f>VLOOKUP($B229,'[4]17 CR Data'!$A$6:$V$340,5,FALSE)</f>
        <v>20062</v>
      </c>
      <c r="I229" s="25">
        <f>VLOOKUP($B229,'[4]17 CR Data'!$A$6:$V$340,8,FALSE)</f>
        <v>16547</v>
      </c>
      <c r="J229" s="21"/>
      <c r="K229" s="49">
        <f t="shared" si="8"/>
        <v>0.63912073908888178</v>
      </c>
      <c r="L229" s="50">
        <f t="shared" si="9"/>
        <v>0.82</v>
      </c>
    </row>
    <row r="230" spans="1:12" x14ac:dyDescent="0.25">
      <c r="A230" s="32" t="s">
        <v>1540</v>
      </c>
      <c r="B230" s="47" t="s">
        <v>713</v>
      </c>
      <c r="C230" s="47" t="s">
        <v>1489</v>
      </c>
      <c r="D230" s="32">
        <f>VLOOKUP($B230,'[4]17 CR Data'!$A$6:$V$340,6,FALSE)</f>
        <v>151</v>
      </c>
      <c r="E230" s="32" t="s">
        <v>961</v>
      </c>
      <c r="F230" s="48">
        <f>VLOOKUP($B230,'[4]17 CR Data'!$A$6:$W$340,4,FALSE)</f>
        <v>43100</v>
      </c>
      <c r="G230" s="25">
        <f>VLOOKUP($B230,'[4]17 CR Data'!$A$6:$V$340,7,FALSE)</f>
        <v>55115</v>
      </c>
      <c r="H230" s="25">
        <f>VLOOKUP($B230,'[4]17 CR Data'!$A$6:$V$340,5,FALSE)</f>
        <v>45263</v>
      </c>
      <c r="I230" s="25">
        <f>VLOOKUP($B230,'[4]17 CR Data'!$A$6:$V$340,8,FALSE)</f>
        <v>26196</v>
      </c>
      <c r="J230" s="21">
        <v>7555</v>
      </c>
      <c r="K230" s="49">
        <f t="shared" si="8"/>
        <v>0.82124648462306082</v>
      </c>
      <c r="L230" s="50">
        <f t="shared" si="9"/>
        <v>0.57999999999999996</v>
      </c>
    </row>
    <row r="231" spans="1:12" x14ac:dyDescent="0.25">
      <c r="A231" s="32" t="s">
        <v>1190</v>
      </c>
      <c r="B231" s="47" t="s">
        <v>348</v>
      </c>
      <c r="C231" s="47" t="s">
        <v>1489</v>
      </c>
      <c r="D231" s="32">
        <f>VLOOKUP($B231,'[4]17 CR Data'!$A$6:$V$340,6,FALSE)</f>
        <v>71</v>
      </c>
      <c r="E231" s="32" t="s">
        <v>895</v>
      </c>
      <c r="F231" s="48">
        <f>VLOOKUP($B231,'[4]17 CR Data'!$A$6:$W$340,4,FALSE)</f>
        <v>43100</v>
      </c>
      <c r="G231" s="25">
        <f>VLOOKUP($B231,'[4]17 CR Data'!$A$6:$V$340,7,FALSE)</f>
        <v>25915</v>
      </c>
      <c r="H231" s="25">
        <f>VLOOKUP($B231,'[4]17 CR Data'!$A$6:$V$340,5,FALSE)</f>
        <v>21503</v>
      </c>
      <c r="I231" s="25">
        <f>VLOOKUP($B231,'[4]17 CR Data'!$A$6:$V$340,8,FALSE)</f>
        <v>14882</v>
      </c>
      <c r="J231" s="21">
        <v>2100</v>
      </c>
      <c r="K231" s="49">
        <f t="shared" si="8"/>
        <v>0.82975110939610264</v>
      </c>
      <c r="L231" s="50">
        <f t="shared" si="9"/>
        <v>0.69</v>
      </c>
    </row>
    <row r="232" spans="1:12" x14ac:dyDescent="0.25">
      <c r="A232" s="32" t="s">
        <v>1309</v>
      </c>
      <c r="B232" s="47" t="s">
        <v>588</v>
      </c>
      <c r="C232" s="47" t="s">
        <v>1489</v>
      </c>
      <c r="D232" s="32">
        <f>VLOOKUP($B232,'[4]17 CR Data'!$A$6:$V$340,6,FALSE)</f>
        <v>122</v>
      </c>
      <c r="E232" s="32" t="s">
        <v>1009</v>
      </c>
      <c r="F232" s="48">
        <f>VLOOKUP($B232,'[4]17 CR Data'!$A$6:$W$340,4,FALSE)</f>
        <v>43100</v>
      </c>
      <c r="G232" s="25">
        <f>VLOOKUP($B232,'[4]17 CR Data'!$A$6:$V$340,7,FALSE)</f>
        <v>44892</v>
      </c>
      <c r="H232" s="25">
        <f>VLOOKUP($B232,'[4]17 CR Data'!$A$6:$V$340,5,FALSE)</f>
        <v>41160</v>
      </c>
      <c r="I232" s="25">
        <f>VLOOKUP($B232,'[4]17 CR Data'!$A$6:$V$340,8,FALSE)</f>
        <v>20222</v>
      </c>
      <c r="J232" s="21">
        <v>1612</v>
      </c>
      <c r="K232" s="49">
        <f t="shared" si="8"/>
        <v>0.91686714782143808</v>
      </c>
      <c r="L232" s="50">
        <f t="shared" si="9"/>
        <v>0.49</v>
      </c>
    </row>
    <row r="233" spans="1:12" x14ac:dyDescent="0.25">
      <c r="A233" s="32" t="s">
        <v>1255</v>
      </c>
      <c r="B233" s="47" t="s">
        <v>480</v>
      </c>
      <c r="C233" s="47" t="s">
        <v>1489</v>
      </c>
      <c r="D233" s="32">
        <f>VLOOKUP($B233,'[4]17 CR Data'!$A$6:$V$340,6,FALSE)</f>
        <v>50</v>
      </c>
      <c r="E233" s="32" t="s">
        <v>963</v>
      </c>
      <c r="F233" s="48">
        <f>VLOOKUP($B233,'[4]17 CR Data'!$A$6:$W$340,4,FALSE)</f>
        <v>43100</v>
      </c>
      <c r="G233" s="25">
        <f>VLOOKUP($B233,'[4]17 CR Data'!$A$6:$V$340,7,FALSE)</f>
        <v>18250</v>
      </c>
      <c r="H233" s="25">
        <f>VLOOKUP($B233,'[4]17 CR Data'!$A$6:$V$340,5,FALSE)</f>
        <v>16278</v>
      </c>
      <c r="I233" s="25">
        <f>VLOOKUP($B233,'[4]17 CR Data'!$A$6:$V$340,8,FALSE)</f>
        <v>9127</v>
      </c>
      <c r="J233" s="21">
        <v>1420</v>
      </c>
      <c r="K233" s="49">
        <f t="shared" si="8"/>
        <v>0.89194520547945211</v>
      </c>
      <c r="L233" s="50">
        <f t="shared" si="9"/>
        <v>0.56000000000000005</v>
      </c>
    </row>
    <row r="234" spans="1:12" x14ac:dyDescent="0.25">
      <c r="A234" s="32" t="s">
        <v>1194</v>
      </c>
      <c r="B234" s="47" t="s">
        <v>356</v>
      </c>
      <c r="C234" s="47" t="s">
        <v>1489</v>
      </c>
      <c r="D234" s="32">
        <f>VLOOKUP($B234,'[4]17 CR Data'!$A$6:$V$340,6,FALSE)</f>
        <v>57</v>
      </c>
      <c r="E234" s="32" t="s">
        <v>899</v>
      </c>
      <c r="F234" s="48">
        <f>VLOOKUP($B234,'[4]17 CR Data'!$A$6:$W$340,4,FALSE)</f>
        <v>43100</v>
      </c>
      <c r="G234" s="25">
        <f>VLOOKUP($B234,'[4]17 CR Data'!$A$6:$V$340,7,FALSE)</f>
        <v>20805</v>
      </c>
      <c r="H234" s="25">
        <f>VLOOKUP($B234,'[4]17 CR Data'!$A$6:$V$340,5,FALSE)</f>
        <v>19520</v>
      </c>
      <c r="I234" s="25">
        <f>VLOOKUP($B234,'[4]17 CR Data'!$A$6:$V$340,8,FALSE)</f>
        <v>10131</v>
      </c>
      <c r="J234" s="21"/>
      <c r="K234" s="49">
        <f t="shared" si="8"/>
        <v>0.93823600096130733</v>
      </c>
      <c r="L234" s="50">
        <f t="shared" si="9"/>
        <v>0.52</v>
      </c>
    </row>
    <row r="235" spans="1:12" x14ac:dyDescent="0.25">
      <c r="A235" s="32" t="s">
        <v>1263</v>
      </c>
      <c r="B235" s="47" t="s">
        <v>496</v>
      </c>
      <c r="C235" s="47" t="s">
        <v>1489</v>
      </c>
      <c r="D235" s="32">
        <f>VLOOKUP($B235,'[4]17 CR Data'!$A$6:$V$340,6,FALSE)</f>
        <v>43</v>
      </c>
      <c r="E235" s="32" t="s">
        <v>971</v>
      </c>
      <c r="F235" s="48">
        <f>VLOOKUP($B235,'[4]17 CR Data'!$A$6:$W$340,4,FALSE)</f>
        <v>43100</v>
      </c>
      <c r="G235" s="25">
        <f>VLOOKUP($B235,'[4]17 CR Data'!$A$6:$V$340,7,FALSE)</f>
        <v>15695</v>
      </c>
      <c r="H235" s="25">
        <f>VLOOKUP($B235,'[4]17 CR Data'!$A$6:$V$340,5,FALSE)</f>
        <v>12664</v>
      </c>
      <c r="I235" s="25">
        <f>VLOOKUP($B235,'[4]17 CR Data'!$A$6:$V$340,8,FALSE)</f>
        <v>5621</v>
      </c>
      <c r="J235" s="21">
        <v>1530</v>
      </c>
      <c r="K235" s="49">
        <f t="shared" si="8"/>
        <v>0.80688117234788148</v>
      </c>
      <c r="L235" s="50">
        <f t="shared" si="9"/>
        <v>0.44</v>
      </c>
    </row>
    <row r="236" spans="1:12" x14ac:dyDescent="0.25">
      <c r="A236" s="32" t="s">
        <v>1204</v>
      </c>
      <c r="B236" s="47" t="s">
        <v>378</v>
      </c>
      <c r="C236" s="47" t="s">
        <v>1489</v>
      </c>
      <c r="D236" s="32">
        <f>VLOOKUP($B236,'[4]17 CR Data'!$A$6:$V$340,6,FALSE)</f>
        <v>45</v>
      </c>
      <c r="E236" s="32" t="s">
        <v>910</v>
      </c>
      <c r="F236" s="48">
        <f>VLOOKUP($B236,'[4]17 CR Data'!$A$6:$W$340,4,FALSE)</f>
        <v>43100</v>
      </c>
      <c r="G236" s="25">
        <f>VLOOKUP($B236,'[4]17 CR Data'!$A$6:$V$340,7,FALSE)</f>
        <v>16425</v>
      </c>
      <c r="H236" s="25">
        <f>VLOOKUP($B236,'[4]17 CR Data'!$A$6:$V$340,5,FALSE)</f>
        <v>15378</v>
      </c>
      <c r="I236" s="25">
        <f>VLOOKUP($B236,'[4]17 CR Data'!$A$6:$V$340,8,FALSE)</f>
        <v>9760</v>
      </c>
      <c r="J236" s="21">
        <v>2282</v>
      </c>
      <c r="K236" s="49">
        <f t="shared" si="8"/>
        <v>0.93625570776255707</v>
      </c>
      <c r="L236" s="50">
        <f t="shared" si="9"/>
        <v>0.63</v>
      </c>
    </row>
    <row r="237" spans="1:12" x14ac:dyDescent="0.25">
      <c r="A237" s="32" t="s">
        <v>1377</v>
      </c>
      <c r="B237" s="47" t="s">
        <v>622</v>
      </c>
      <c r="C237" s="47" t="s">
        <v>1489</v>
      </c>
      <c r="D237" s="32">
        <f>VLOOKUP($B237,'[4]17 CR Data'!$A$6:$V$340,6,FALSE)</f>
        <v>45</v>
      </c>
      <c r="E237" s="32" t="s">
        <v>738</v>
      </c>
      <c r="F237" s="48">
        <f>VLOOKUP($B237,'[4]17 CR Data'!$A$6:$W$340,4,FALSE)</f>
        <v>43100</v>
      </c>
      <c r="G237" s="25">
        <f>VLOOKUP($B237,'[4]17 CR Data'!$A$6:$V$340,7,FALSE)</f>
        <v>16425</v>
      </c>
      <c r="H237" s="25">
        <f>VLOOKUP($B237,'[4]17 CR Data'!$A$6:$V$340,5,FALSE)</f>
        <v>12981</v>
      </c>
      <c r="I237" s="25">
        <f>VLOOKUP($B237,'[4]17 CR Data'!$A$6:$V$340,8,FALSE)</f>
        <v>5191</v>
      </c>
      <c r="J237" s="21">
        <v>2314</v>
      </c>
      <c r="K237" s="49">
        <f t="shared" si="8"/>
        <v>0.79031963470319633</v>
      </c>
      <c r="L237" s="50">
        <f t="shared" si="9"/>
        <v>0.4</v>
      </c>
    </row>
    <row r="238" spans="1:12" x14ac:dyDescent="0.25">
      <c r="A238" s="32" t="s">
        <v>1542</v>
      </c>
      <c r="B238" s="47" t="s">
        <v>845</v>
      </c>
      <c r="C238" s="47" t="s">
        <v>1489</v>
      </c>
      <c r="D238" s="32">
        <f>VLOOKUP($B238,'[4]17 CR Data'!$A$6:$V$340,6,FALSE)</f>
        <v>45</v>
      </c>
      <c r="E238" s="32" t="s">
        <v>846</v>
      </c>
      <c r="F238" s="48">
        <f>VLOOKUP($B238,'[4]17 CR Data'!$A$6:$W$340,4,FALSE)</f>
        <v>43100</v>
      </c>
      <c r="G238" s="25">
        <f>VLOOKUP($B238,'[4]17 CR Data'!$A$6:$V$340,7,FALSE)</f>
        <v>16425</v>
      </c>
      <c r="H238" s="25">
        <f>VLOOKUP($B238,'[4]17 CR Data'!$A$6:$V$340,5,FALSE)</f>
        <v>11989</v>
      </c>
      <c r="I238" s="25">
        <f>VLOOKUP($B238,'[4]17 CR Data'!$A$6:$V$340,8,FALSE)</f>
        <v>5818</v>
      </c>
      <c r="J238" s="21">
        <v>383</v>
      </c>
      <c r="K238" s="49">
        <f t="shared" si="8"/>
        <v>0.72992389649923894</v>
      </c>
      <c r="L238" s="50">
        <f t="shared" si="9"/>
        <v>0.49</v>
      </c>
    </row>
    <row r="239" spans="1:12" x14ac:dyDescent="0.25">
      <c r="A239" s="32" t="s">
        <v>1543</v>
      </c>
      <c r="B239" s="47" t="s">
        <v>685</v>
      </c>
      <c r="C239" s="47" t="s">
        <v>1489</v>
      </c>
      <c r="D239" s="32">
        <f>VLOOKUP($B239,'[4]17 CR Data'!$A$6:$V$340,6,FALSE)</f>
        <v>44</v>
      </c>
      <c r="E239" s="32" t="s">
        <v>792</v>
      </c>
      <c r="F239" s="48">
        <f>VLOOKUP($B239,'[4]17 CR Data'!$A$6:$W$340,4,FALSE)</f>
        <v>43100</v>
      </c>
      <c r="G239" s="25">
        <f>VLOOKUP($B239,'[4]17 CR Data'!$A$6:$V$340,7,FALSE)</f>
        <v>17508</v>
      </c>
      <c r="H239" s="25">
        <f>VLOOKUP($B239,'[4]17 CR Data'!$A$6:$V$340,5,FALSE)</f>
        <v>11923</v>
      </c>
      <c r="I239" s="25">
        <f>VLOOKUP($B239,'[4]17 CR Data'!$A$6:$V$340,8,FALSE)</f>
        <v>9257</v>
      </c>
      <c r="J239" s="21">
        <v>2004</v>
      </c>
      <c r="K239" s="49">
        <f t="shared" si="8"/>
        <v>0.68100297007082478</v>
      </c>
      <c r="L239" s="50">
        <f t="shared" si="9"/>
        <v>0.78</v>
      </c>
    </row>
    <row r="240" spans="1:12" x14ac:dyDescent="0.25">
      <c r="A240" s="32" t="s">
        <v>1150</v>
      </c>
      <c r="B240" s="47" t="s">
        <v>266</v>
      </c>
      <c r="C240" s="47" t="s">
        <v>1489</v>
      </c>
      <c r="D240" s="32">
        <f>VLOOKUP($B240,'[4]17 CR Data'!$A$6:$V$340,6,FALSE)</f>
        <v>45</v>
      </c>
      <c r="E240" s="32" t="s">
        <v>853</v>
      </c>
      <c r="F240" s="48">
        <f>VLOOKUP($B240,'[4]17 CR Data'!$A$6:$W$340,4,FALSE)</f>
        <v>43100</v>
      </c>
      <c r="G240" s="25">
        <f>VLOOKUP($B240,'[4]17 CR Data'!$A$6:$V$340,7,FALSE)</f>
        <v>16425</v>
      </c>
      <c r="H240" s="25">
        <f>VLOOKUP($B240,'[4]17 CR Data'!$A$6:$V$340,5,FALSE)</f>
        <v>15304</v>
      </c>
      <c r="I240" s="25">
        <f>VLOOKUP($B240,'[4]17 CR Data'!$A$6:$V$340,8,FALSE)</f>
        <v>14795</v>
      </c>
      <c r="J240" s="32"/>
      <c r="K240" s="49">
        <f t="shared" si="8"/>
        <v>0.93175038051750381</v>
      </c>
      <c r="L240" s="50">
        <f t="shared" si="9"/>
        <v>0.97</v>
      </c>
    </row>
    <row r="241" spans="1:12" s="45" customFormat="1" x14ac:dyDescent="0.25">
      <c r="A241" s="32" t="s">
        <v>1380</v>
      </c>
      <c r="B241" s="47" t="s">
        <v>1378</v>
      </c>
      <c r="C241" s="47" t="s">
        <v>1489</v>
      </c>
      <c r="D241" s="32">
        <v>78</v>
      </c>
      <c r="E241" s="32" t="s">
        <v>1541</v>
      </c>
      <c r="F241" s="48">
        <v>43100</v>
      </c>
      <c r="G241" s="25">
        <v>28470</v>
      </c>
      <c r="H241" s="25">
        <v>27571</v>
      </c>
      <c r="I241" s="25">
        <v>26186</v>
      </c>
      <c r="J241" s="21">
        <v>307</v>
      </c>
      <c r="K241" s="49">
        <f t="shared" si="8"/>
        <v>0.96842290129961361</v>
      </c>
      <c r="L241" s="50">
        <f t="shared" si="9"/>
        <v>0.95</v>
      </c>
    </row>
    <row r="242" spans="1:12" x14ac:dyDescent="0.25">
      <c r="A242" s="33" t="s">
        <v>1281</v>
      </c>
      <c r="B242" s="47" t="s">
        <v>532</v>
      </c>
      <c r="C242" s="47" t="s">
        <v>1489</v>
      </c>
      <c r="D242" s="32">
        <f>VLOOKUP($B242,'[4]17 CR Data'!$A$6:$V$340,6,FALSE)</f>
        <v>45</v>
      </c>
      <c r="E242" s="32" t="s">
        <v>533</v>
      </c>
      <c r="F242" s="48">
        <f>VLOOKUP($B242,'[4]17 CR Data'!$A$6:$W$340,4,FALSE)</f>
        <v>43100</v>
      </c>
      <c r="G242" s="25">
        <f>VLOOKUP($B242,'[4]17 CR Data'!$A$6:$V$340,7,FALSE)</f>
        <v>16425</v>
      </c>
      <c r="H242" s="25">
        <f>VLOOKUP($B242,'[4]17 CR Data'!$A$6:$V$340,5,FALSE)</f>
        <v>12129</v>
      </c>
      <c r="I242" s="25">
        <f>VLOOKUP($B242,'[4]17 CR Data'!$A$6:$V$340,8,FALSE)</f>
        <v>2731</v>
      </c>
      <c r="J242" s="21">
        <v>4783</v>
      </c>
      <c r="K242" s="49">
        <f t="shared" si="8"/>
        <v>0.73844748858447484</v>
      </c>
      <c r="L242" s="50">
        <f t="shared" si="9"/>
        <v>0.23</v>
      </c>
    </row>
    <row r="243" spans="1:12" x14ac:dyDescent="0.25">
      <c r="A243" s="32" t="s">
        <v>1236</v>
      </c>
      <c r="B243" s="47" t="s">
        <v>442</v>
      </c>
      <c r="C243" s="47" t="s">
        <v>1489</v>
      </c>
      <c r="D243" s="32">
        <f>VLOOKUP($B243,'[4]17 CR Data'!$A$6:$V$340,6,FALSE)</f>
        <v>60</v>
      </c>
      <c r="E243" s="32" t="s">
        <v>945</v>
      </c>
      <c r="F243" s="48">
        <f>VLOOKUP($B243,'[4]17 CR Data'!$A$6:$W$340,4,FALSE)</f>
        <v>43100</v>
      </c>
      <c r="G243" s="25">
        <f>VLOOKUP($B243,'[4]17 CR Data'!$A$6:$V$340,7,FALSE)</f>
        <v>21900</v>
      </c>
      <c r="H243" s="25">
        <f>VLOOKUP($B243,'[4]17 CR Data'!$A$6:$V$340,5,FALSE)</f>
        <v>19072</v>
      </c>
      <c r="I243" s="25">
        <f>VLOOKUP($B243,'[4]17 CR Data'!$A$6:$V$340,8,FALSE)</f>
        <v>12730</v>
      </c>
      <c r="J243" s="21">
        <v>3050</v>
      </c>
      <c r="K243" s="49">
        <f t="shared" si="8"/>
        <v>0.8708675799086758</v>
      </c>
      <c r="L243" s="50">
        <f t="shared" si="9"/>
        <v>0.67</v>
      </c>
    </row>
    <row r="244" spans="1:12" x14ac:dyDescent="0.25">
      <c r="A244" s="33" t="s">
        <v>1567</v>
      </c>
      <c r="B244" s="47" t="s">
        <v>530</v>
      </c>
      <c r="C244" s="47" t="s">
        <v>1489</v>
      </c>
      <c r="D244" s="32">
        <f>VLOOKUP($B244,'[4]17 CR Data'!$A$6:$V$340,6,FALSE)</f>
        <v>84</v>
      </c>
      <c r="E244" s="32" t="s">
        <v>987</v>
      </c>
      <c r="F244" s="48">
        <f>VLOOKUP($B244,'[4]17 CR Data'!$A$6:$W$340,4,FALSE)</f>
        <v>43100</v>
      </c>
      <c r="G244" s="25">
        <f>VLOOKUP($B244,'[4]17 CR Data'!$A$6:$V$340,7,FALSE)</f>
        <v>30660</v>
      </c>
      <c r="H244" s="25">
        <f>VLOOKUP($B244,'[4]17 CR Data'!$A$6:$V$340,5,FALSE)</f>
        <v>26541</v>
      </c>
      <c r="I244" s="25">
        <f>VLOOKUP($B244,'[4]17 CR Data'!$A$6:$V$340,8,FALSE)</f>
        <v>1686</v>
      </c>
      <c r="J244" s="21">
        <v>9025</v>
      </c>
      <c r="K244" s="49">
        <f t="shared" si="8"/>
        <v>0.86565557729941289</v>
      </c>
      <c r="L244" s="50">
        <f t="shared" si="9"/>
        <v>0.06</v>
      </c>
    </row>
    <row r="245" spans="1:12" x14ac:dyDescent="0.25">
      <c r="A245" s="33" t="s">
        <v>1560</v>
      </c>
      <c r="B245" s="47" t="s">
        <v>201</v>
      </c>
      <c r="C245" s="47" t="s">
        <v>1489</v>
      </c>
      <c r="D245" s="32">
        <f>VLOOKUP($B245,'[4]17 CR Data'!$A$6:$V$340,6,FALSE)</f>
        <v>60</v>
      </c>
      <c r="E245" s="32" t="s">
        <v>202</v>
      </c>
      <c r="F245" s="48">
        <f>VLOOKUP($B245,'[4]17 CR Data'!$A$6:$W$340,4,FALSE)</f>
        <v>42735</v>
      </c>
      <c r="G245" s="25">
        <f>VLOOKUP($B245,'[4]17 CR Data'!$A$6:$V$340,7,FALSE)</f>
        <v>21960</v>
      </c>
      <c r="H245" s="25">
        <f>VLOOKUP($B245,'[4]17 CR Data'!$A$6:$V$340,5,FALSE)</f>
        <v>17462</v>
      </c>
      <c r="I245" s="25">
        <f>VLOOKUP($B245,'[4]17 CR Data'!$A$6:$V$340,8,FALSE)</f>
        <v>9799</v>
      </c>
      <c r="J245" s="46">
        <v>1738</v>
      </c>
      <c r="K245" s="49">
        <f t="shared" si="8"/>
        <v>0.79517304189435334</v>
      </c>
      <c r="L245" s="50">
        <f t="shared" si="9"/>
        <v>0.56000000000000005</v>
      </c>
    </row>
    <row r="246" spans="1:12" x14ac:dyDescent="0.25">
      <c r="A246" s="32" t="s">
        <v>1159</v>
      </c>
      <c r="B246" s="47" t="s">
        <v>286</v>
      </c>
      <c r="C246" s="47" t="s">
        <v>1489</v>
      </c>
      <c r="D246" s="32">
        <f>VLOOKUP($B246,'[4]17 CR Data'!$A$6:$V$340,6,FALSE)</f>
        <v>36</v>
      </c>
      <c r="E246" s="32" t="s">
        <v>863</v>
      </c>
      <c r="F246" s="48">
        <f>VLOOKUP($B246,'[4]17 CR Data'!$A$6:$W$340,4,FALSE)</f>
        <v>43100</v>
      </c>
      <c r="G246" s="25">
        <f>VLOOKUP($B246,'[4]17 CR Data'!$A$6:$V$340,7,FALSE)</f>
        <v>13137</v>
      </c>
      <c r="H246" s="25">
        <f>VLOOKUP($B246,'[4]17 CR Data'!$A$6:$V$340,5,FALSE)</f>
        <v>12658</v>
      </c>
      <c r="I246" s="25">
        <f>VLOOKUP($B246,'[4]17 CR Data'!$A$6:$V$340,8,FALSE)</f>
        <v>6795</v>
      </c>
      <c r="J246" s="21">
        <v>316</v>
      </c>
      <c r="K246" s="49">
        <f t="shared" si="8"/>
        <v>0.96353809850041872</v>
      </c>
      <c r="L246" s="50">
        <f t="shared" si="9"/>
        <v>0.54</v>
      </c>
    </row>
    <row r="247" spans="1:12" x14ac:dyDescent="0.25">
      <c r="A247" s="32" t="s">
        <v>1090</v>
      </c>
      <c r="B247" s="47" t="s">
        <v>133</v>
      </c>
      <c r="C247" s="47" t="s">
        <v>1489</v>
      </c>
      <c r="D247" s="32">
        <f>VLOOKUP($B247,'[4]17 CR Data'!$A$6:$V$340,6,FALSE)</f>
        <v>100</v>
      </c>
      <c r="E247" s="32" t="s">
        <v>790</v>
      </c>
      <c r="F247" s="48">
        <f>VLOOKUP($B247,'[4]17 CR Data'!$A$6:$W$340,4,FALSE)</f>
        <v>43100</v>
      </c>
      <c r="G247" s="25">
        <f>VLOOKUP($B247,'[4]17 CR Data'!$A$6:$V$340,7,FALSE)</f>
        <v>36500</v>
      </c>
      <c r="H247" s="25">
        <f>VLOOKUP($B247,'[4]17 CR Data'!$A$6:$V$340,5,FALSE)</f>
        <v>32519</v>
      </c>
      <c r="I247" s="25">
        <f>VLOOKUP($B247,'[4]17 CR Data'!$A$6:$V$340,8,FALSE)</f>
        <v>22327</v>
      </c>
      <c r="J247" s="21">
        <v>3285</v>
      </c>
      <c r="K247" s="49">
        <f t="shared" si="8"/>
        <v>0.8909315068493151</v>
      </c>
      <c r="L247" s="50">
        <f t="shared" si="9"/>
        <v>0.69</v>
      </c>
    </row>
    <row r="248" spans="1:12" x14ac:dyDescent="0.25">
      <c r="A248" s="32" t="s">
        <v>1318</v>
      </c>
      <c r="B248" s="47" t="s">
        <v>606</v>
      </c>
      <c r="C248" s="47" t="s">
        <v>1489</v>
      </c>
      <c r="D248" s="32">
        <f>VLOOKUP($B248,'[4]17 CR Data'!$A$6:$V$340,6,FALSE)</f>
        <v>37</v>
      </c>
      <c r="E248" s="32" t="s">
        <v>1018</v>
      </c>
      <c r="F248" s="48">
        <f>VLOOKUP($B248,'[4]17 CR Data'!$A$6:$W$340,4,FALSE)</f>
        <v>43100</v>
      </c>
      <c r="G248" s="25">
        <f>VLOOKUP($B248,'[4]17 CR Data'!$A$6:$V$340,7,FALSE)</f>
        <v>13505</v>
      </c>
      <c r="H248" s="25">
        <f>VLOOKUP($B248,'[4]17 CR Data'!$A$6:$V$340,5,FALSE)</f>
        <v>10561</v>
      </c>
      <c r="I248" s="25">
        <f>VLOOKUP($B248,'[4]17 CR Data'!$A$6:$V$340,8,FALSE)</f>
        <v>5147</v>
      </c>
      <c r="J248" s="32"/>
      <c r="K248" s="49">
        <f t="shared" si="8"/>
        <v>0.782006664198445</v>
      </c>
      <c r="L248" s="50">
        <f t="shared" si="9"/>
        <v>0.49</v>
      </c>
    </row>
    <row r="249" spans="1:12" x14ac:dyDescent="0.25">
      <c r="A249" s="33" t="s">
        <v>1561</v>
      </c>
      <c r="B249" s="47" t="s">
        <v>312</v>
      </c>
      <c r="C249" s="47" t="s">
        <v>1489</v>
      </c>
      <c r="D249" s="32">
        <f>VLOOKUP($B249,'[4]17 CR Data'!$A$6:$V$340,6,FALSE)</f>
        <v>81</v>
      </c>
      <c r="E249" s="32" t="s">
        <v>878</v>
      </c>
      <c r="F249" s="48">
        <f>VLOOKUP($B249,'[4]17 CR Data'!$A$6:$W$340,4,FALSE)</f>
        <v>42735</v>
      </c>
      <c r="G249" s="25">
        <f>VLOOKUP($B249,'[4]17 CR Data'!$A$6:$V$340,7,FALSE)</f>
        <v>29278</v>
      </c>
      <c r="H249" s="25">
        <f>VLOOKUP($B249,'[4]17 CR Data'!$A$6:$V$340,5,FALSE)</f>
        <v>27052</v>
      </c>
      <c r="I249" s="25">
        <f>VLOOKUP($B249,'[4]17 CR Data'!$A$6:$V$340,8,FALSE)</f>
        <v>22576</v>
      </c>
      <c r="J249" s="46">
        <v>1283</v>
      </c>
      <c r="K249" s="49">
        <f t="shared" si="8"/>
        <v>0.92397021654484601</v>
      </c>
      <c r="L249" s="50">
        <f t="shared" si="9"/>
        <v>0.83</v>
      </c>
    </row>
    <row r="250" spans="1:12" x14ac:dyDescent="0.25">
      <c r="A250" s="32" t="s">
        <v>1267</v>
      </c>
      <c r="B250" s="47" t="s">
        <v>504</v>
      </c>
      <c r="C250" s="47" t="s">
        <v>1489</v>
      </c>
      <c r="D250" s="32">
        <f>VLOOKUP($B250,'[4]17 CR Data'!$A$6:$V$340,6,FALSE)</f>
        <v>22</v>
      </c>
      <c r="E250" s="32" t="s">
        <v>975</v>
      </c>
      <c r="F250" s="48">
        <f>VLOOKUP($B250,'[4]17 CR Data'!$A$6:$W$340,4,FALSE)</f>
        <v>43100</v>
      </c>
      <c r="G250" s="25">
        <f>VLOOKUP($B250,'[4]17 CR Data'!$A$6:$V$340,7,FALSE)</f>
        <v>8030</v>
      </c>
      <c r="H250" s="25">
        <f>VLOOKUP($B250,'[4]17 CR Data'!$A$6:$V$340,5,FALSE)</f>
        <v>7642</v>
      </c>
      <c r="I250" s="25">
        <f>VLOOKUP($B250,'[4]17 CR Data'!$A$6:$V$340,8,FALSE)</f>
        <v>2954</v>
      </c>
      <c r="J250" s="32"/>
      <c r="K250" s="49">
        <f t="shared" si="8"/>
        <v>0.95168119551681196</v>
      </c>
      <c r="L250" s="50">
        <f t="shared" si="9"/>
        <v>0.39</v>
      </c>
    </row>
    <row r="251" spans="1:12" x14ac:dyDescent="0.25">
      <c r="A251" s="32" t="s">
        <v>1197</v>
      </c>
      <c r="B251" s="47" t="s">
        <v>364</v>
      </c>
      <c r="C251" s="47" t="s">
        <v>1489</v>
      </c>
      <c r="D251" s="32">
        <f>VLOOKUP($B251,'[4]17 CR Data'!$A$6:$V$340,6,FALSE)</f>
        <v>40</v>
      </c>
      <c r="E251" s="32" t="s">
        <v>903</v>
      </c>
      <c r="F251" s="48">
        <f>VLOOKUP($B251,'[4]17 CR Data'!$A$6:$W$340,4,FALSE)</f>
        <v>43100</v>
      </c>
      <c r="G251" s="25">
        <f>VLOOKUP($B251,'[4]17 CR Data'!$A$6:$V$340,7,FALSE)</f>
        <v>14600</v>
      </c>
      <c r="H251" s="25">
        <f>VLOOKUP($B251,'[4]17 CR Data'!$A$6:$V$340,5,FALSE)</f>
        <v>12313</v>
      </c>
      <c r="I251" s="25">
        <f>VLOOKUP($B251,'[4]17 CR Data'!$A$6:$V$340,8,FALSE)</f>
        <v>8261</v>
      </c>
      <c r="J251" s="21">
        <v>1093</v>
      </c>
      <c r="K251" s="49">
        <f t="shared" si="8"/>
        <v>0.84335616438356165</v>
      </c>
      <c r="L251" s="50">
        <f t="shared" si="9"/>
        <v>0.67</v>
      </c>
    </row>
    <row r="252" spans="1:12" x14ac:dyDescent="0.25">
      <c r="A252" s="32" t="s">
        <v>1034</v>
      </c>
      <c r="B252" s="47" t="s">
        <v>16</v>
      </c>
      <c r="C252" s="47" t="s">
        <v>1489</v>
      </c>
      <c r="D252" s="32">
        <f>VLOOKUP($B252,'[4]17 CR Data'!$A$6:$V$340,6,FALSE)</f>
        <v>45</v>
      </c>
      <c r="E252" s="32" t="s">
        <v>725</v>
      </c>
      <c r="F252" s="48">
        <f>VLOOKUP($B252,'[4]17 CR Data'!$A$6:$W$340,4,FALSE)</f>
        <v>43100</v>
      </c>
      <c r="G252" s="25">
        <f>VLOOKUP($B252,'[4]17 CR Data'!$A$6:$V$340,7,FALSE)</f>
        <v>16425</v>
      </c>
      <c r="H252" s="25">
        <f>VLOOKUP($B252,'[4]17 CR Data'!$A$6:$V$340,5,FALSE)</f>
        <v>11667</v>
      </c>
      <c r="I252" s="25">
        <f>VLOOKUP($B252,'[4]17 CR Data'!$A$6:$V$340,8,FALSE)</f>
        <v>6773</v>
      </c>
      <c r="J252" s="21">
        <v>711</v>
      </c>
      <c r="K252" s="49">
        <f t="shared" si="8"/>
        <v>0.71031963470319637</v>
      </c>
      <c r="L252" s="50">
        <f t="shared" si="9"/>
        <v>0.57999999999999996</v>
      </c>
    </row>
    <row r="253" spans="1:12" x14ac:dyDescent="0.25">
      <c r="A253" s="32" t="s">
        <v>1104</v>
      </c>
      <c r="B253" s="47" t="s">
        <v>167</v>
      </c>
      <c r="C253" s="47" t="s">
        <v>1489</v>
      </c>
      <c r="D253" s="32">
        <f>VLOOKUP($B253,'[4]17 CR Data'!$A$6:$V$340,6,FALSE)</f>
        <v>60</v>
      </c>
      <c r="E253" s="32" t="s">
        <v>804</v>
      </c>
      <c r="F253" s="48">
        <f>VLOOKUP($B253,'[4]17 CR Data'!$A$6:$W$340,4,FALSE)</f>
        <v>43100</v>
      </c>
      <c r="G253" s="25">
        <f>VLOOKUP($B253,'[4]17 CR Data'!$A$6:$V$340,7,FALSE)</f>
        <v>21900</v>
      </c>
      <c r="H253" s="25">
        <f>VLOOKUP($B253,'[4]17 CR Data'!$A$6:$V$340,5,FALSE)</f>
        <v>20815</v>
      </c>
      <c r="I253" s="25">
        <f>VLOOKUP($B253,'[4]17 CR Data'!$A$6:$V$340,8,FALSE)</f>
        <v>2989</v>
      </c>
      <c r="J253" s="21">
        <v>3611</v>
      </c>
      <c r="K253" s="49">
        <f t="shared" si="8"/>
        <v>0.95045662100456618</v>
      </c>
      <c r="L253" s="50">
        <f t="shared" si="9"/>
        <v>0.14000000000000001</v>
      </c>
    </row>
    <row r="254" spans="1:12" x14ac:dyDescent="0.25">
      <c r="A254" s="32" t="s">
        <v>1083</v>
      </c>
      <c r="B254" s="47" t="s">
        <v>119</v>
      </c>
      <c r="C254" s="47" t="s">
        <v>1489</v>
      </c>
      <c r="D254" s="32">
        <f>VLOOKUP($B254,'[4]17 CR Data'!$A$6:$V$340,6,FALSE)</f>
        <v>45</v>
      </c>
      <c r="E254" s="32" t="s">
        <v>120</v>
      </c>
      <c r="F254" s="48">
        <f>VLOOKUP($B254,'[4]17 CR Data'!$A$6:$W$340,4,FALSE)</f>
        <v>43100</v>
      </c>
      <c r="G254" s="25">
        <f>VLOOKUP($B254,'[4]17 CR Data'!$A$6:$V$340,7,FALSE)</f>
        <v>16425</v>
      </c>
      <c r="H254" s="25">
        <f>VLOOKUP($B254,'[4]17 CR Data'!$A$6:$V$340,5,FALSE)</f>
        <v>14556</v>
      </c>
      <c r="I254" s="25">
        <f>VLOOKUP($B254,'[4]17 CR Data'!$A$6:$V$340,8,FALSE)</f>
        <v>8272</v>
      </c>
      <c r="J254" s="21">
        <v>1114</v>
      </c>
      <c r="K254" s="49">
        <f t="shared" si="8"/>
        <v>0.88621004566210049</v>
      </c>
      <c r="L254" s="50">
        <f t="shared" si="9"/>
        <v>0.56999999999999995</v>
      </c>
    </row>
    <row r="255" spans="1:12" x14ac:dyDescent="0.25">
      <c r="A255" s="33" t="s">
        <v>1562</v>
      </c>
      <c r="B255" s="47" t="s">
        <v>131</v>
      </c>
      <c r="C255" s="47" t="s">
        <v>1489</v>
      </c>
      <c r="D255" s="32">
        <f>VLOOKUP($B255,'[4]17 CR Data'!$A$6:$V$340,6,FALSE)</f>
        <v>145</v>
      </c>
      <c r="E255" s="32" t="s">
        <v>789</v>
      </c>
      <c r="F255" s="48">
        <f>VLOOKUP($B255,'[4]17 CR Data'!$A$6:$W$340,4,FALSE)</f>
        <v>42735</v>
      </c>
      <c r="G255" s="25">
        <f>VLOOKUP($B255,'[4]17 CR Data'!$A$6:$V$340,7,FALSE)</f>
        <v>53070</v>
      </c>
      <c r="H255" s="25">
        <f>VLOOKUP($B255,'[4]17 CR Data'!$A$6:$V$340,5,FALSE)</f>
        <v>39238</v>
      </c>
      <c r="I255" s="25">
        <f>VLOOKUP($B255,'[4]17 CR Data'!$A$6:$V$340,8,FALSE)</f>
        <v>24122</v>
      </c>
      <c r="J255" s="46">
        <v>4427</v>
      </c>
      <c r="K255" s="49">
        <f t="shared" si="8"/>
        <v>0.73936310533257965</v>
      </c>
      <c r="L255" s="50">
        <f t="shared" si="9"/>
        <v>0.61</v>
      </c>
    </row>
    <row r="256" spans="1:12" x14ac:dyDescent="0.25">
      <c r="A256" s="32" t="s">
        <v>1320</v>
      </c>
      <c r="B256" s="47" t="s">
        <v>612</v>
      </c>
      <c r="C256" s="47" t="s">
        <v>1489</v>
      </c>
      <c r="D256" s="32">
        <f>VLOOKUP($B256,'[4]17 CR Data'!$A$6:$V$340,6,FALSE)</f>
        <v>36</v>
      </c>
      <c r="E256" s="32" t="s">
        <v>1021</v>
      </c>
      <c r="F256" s="48">
        <f>VLOOKUP($B256,'[4]17 CR Data'!$A$6:$W$340,4,FALSE)</f>
        <v>43100</v>
      </c>
      <c r="G256" s="25">
        <f>VLOOKUP($B256,'[4]17 CR Data'!$A$6:$V$340,7,FALSE)</f>
        <v>13140</v>
      </c>
      <c r="H256" s="25">
        <f>VLOOKUP($B256,'[4]17 CR Data'!$A$6:$V$340,5,FALSE)</f>
        <v>10936</v>
      </c>
      <c r="I256" s="25">
        <f>VLOOKUP($B256,'[4]17 CR Data'!$A$6:$V$340,8,FALSE)</f>
        <v>5377</v>
      </c>
      <c r="J256" s="21">
        <v>1014</v>
      </c>
      <c r="K256" s="49">
        <f t="shared" si="8"/>
        <v>0.83226788432267884</v>
      </c>
      <c r="L256" s="50">
        <f t="shared" si="9"/>
        <v>0.49</v>
      </c>
    </row>
    <row r="257" spans="1:12" x14ac:dyDescent="0.25">
      <c r="A257" s="32" t="s">
        <v>1382</v>
      </c>
      <c r="B257" s="47" t="s">
        <v>28</v>
      </c>
      <c r="C257" s="47" t="s">
        <v>1489</v>
      </c>
      <c r="D257" s="32">
        <f>VLOOKUP($B257,'[4]17 CR Data'!$A$6:$V$340,6,FALSE)</f>
        <v>44</v>
      </c>
      <c r="E257" s="32" t="s">
        <v>733</v>
      </c>
      <c r="F257" s="48">
        <f>VLOOKUP($B257,'[4]17 CR Data'!$A$6:$W$340,4,FALSE)</f>
        <v>43100</v>
      </c>
      <c r="G257" s="25">
        <f>VLOOKUP($B257,'[4]17 CR Data'!$A$6:$V$340,7,FALSE)</f>
        <v>16060</v>
      </c>
      <c r="H257" s="25">
        <f>VLOOKUP($B257,'[4]17 CR Data'!$A$6:$V$340,5,FALSE)</f>
        <v>12752</v>
      </c>
      <c r="I257" s="25">
        <f>VLOOKUP($B257,'[4]17 CR Data'!$A$6:$V$340,8,FALSE)</f>
        <v>7109</v>
      </c>
      <c r="J257" s="32"/>
      <c r="K257" s="49">
        <f t="shared" si="8"/>
        <v>0.79402241594022416</v>
      </c>
      <c r="L257" s="50">
        <f t="shared" si="9"/>
        <v>0.56000000000000005</v>
      </c>
    </row>
    <row r="258" spans="1:12" x14ac:dyDescent="0.25">
      <c r="A258" s="32" t="s">
        <v>1139</v>
      </c>
      <c r="B258" s="47" t="s">
        <v>242</v>
      </c>
      <c r="C258" s="47" t="s">
        <v>1489</v>
      </c>
      <c r="D258" s="32">
        <f>VLOOKUP($B258,'[4]17 CR Data'!$A$6:$V$340,6,FALSE)</f>
        <v>105</v>
      </c>
      <c r="E258" s="32" t="s">
        <v>840</v>
      </c>
      <c r="F258" s="48">
        <f>VLOOKUP($B258,'[4]17 CR Data'!$A$6:$W$340,4,FALSE)</f>
        <v>43100</v>
      </c>
      <c r="G258" s="25">
        <f>VLOOKUP($B258,'[4]17 CR Data'!$A$6:$V$340,7,FALSE)</f>
        <v>38325</v>
      </c>
      <c r="H258" s="25">
        <f>VLOOKUP($B258,'[4]17 CR Data'!$A$6:$V$340,5,FALSE)</f>
        <v>33161</v>
      </c>
      <c r="I258" s="25">
        <f>VLOOKUP($B258,'[4]17 CR Data'!$A$6:$V$340,8,FALSE)</f>
        <v>18797</v>
      </c>
      <c r="J258" s="21">
        <v>2569</v>
      </c>
      <c r="K258" s="49">
        <f t="shared" si="8"/>
        <v>0.86525766470971954</v>
      </c>
      <c r="L258" s="50">
        <f t="shared" si="9"/>
        <v>0.56999999999999995</v>
      </c>
    </row>
    <row r="259" spans="1:12" x14ac:dyDescent="0.25">
      <c r="A259" s="33" t="s">
        <v>1566</v>
      </c>
      <c r="B259" s="47" t="s">
        <v>155</v>
      </c>
      <c r="C259" s="47" t="s">
        <v>1489</v>
      </c>
      <c r="D259" s="32">
        <f>VLOOKUP($B259,'[4]17 CR Data'!$A$6:$V$340,6,FALSE)</f>
        <v>110</v>
      </c>
      <c r="E259" s="32" t="s">
        <v>1025</v>
      </c>
      <c r="F259" s="48">
        <f>VLOOKUP($B259,'[4]17 CR Data'!$A$6:$W$340,4,FALSE)</f>
        <v>42735</v>
      </c>
      <c r="G259" s="25">
        <f>VLOOKUP($B259,'[4]17 CR Data'!$A$6:$V$340,7,FALSE)</f>
        <v>98448</v>
      </c>
      <c r="H259" s="25">
        <f>VLOOKUP($B259,'[4]17 CR Data'!$A$6:$V$340,5,FALSE)</f>
        <v>31639</v>
      </c>
      <c r="I259" s="25">
        <f>VLOOKUP($B259,'[4]17 CR Data'!$A$6:$V$340,8,FALSE)</f>
        <v>24582</v>
      </c>
      <c r="J259" s="46">
        <v>1690</v>
      </c>
      <c r="K259" s="49">
        <f t="shared" si="8"/>
        <v>0.32137778319518934</v>
      </c>
      <c r="L259" s="50">
        <f t="shared" si="9"/>
        <v>0.78</v>
      </c>
    </row>
    <row r="260" spans="1:12" x14ac:dyDescent="0.25">
      <c r="A260" s="32" t="s">
        <v>1174</v>
      </c>
      <c r="B260" s="47" t="s">
        <v>316</v>
      </c>
      <c r="C260" s="47" t="s">
        <v>1489</v>
      </c>
      <c r="D260" s="32">
        <f>VLOOKUP($B260,'[4]17 CR Data'!$A$6:$V$340,6,FALSE)</f>
        <v>70</v>
      </c>
      <c r="E260" s="32" t="s">
        <v>880</v>
      </c>
      <c r="F260" s="48">
        <f>VLOOKUP($B260,'[4]17 CR Data'!$A$6:$W$340,4,FALSE)</f>
        <v>43100</v>
      </c>
      <c r="G260" s="25">
        <f>VLOOKUP($B260,'[4]17 CR Data'!$A$6:$V$340,7,FALSE)</f>
        <v>25550</v>
      </c>
      <c r="H260" s="25">
        <f>VLOOKUP($B260,'[4]17 CR Data'!$A$6:$V$340,5,FALSE)</f>
        <v>21473</v>
      </c>
      <c r="I260" s="25">
        <f>VLOOKUP($B260,'[4]17 CR Data'!$A$6:$V$340,8,FALSE)</f>
        <v>17978</v>
      </c>
      <c r="J260" s="21">
        <v>1606</v>
      </c>
      <c r="K260" s="49">
        <f t="shared" si="8"/>
        <v>0.84043052837573384</v>
      </c>
      <c r="L260" s="50">
        <f t="shared" si="9"/>
        <v>0.84</v>
      </c>
    </row>
    <row r="261" spans="1:12" x14ac:dyDescent="0.25">
      <c r="A261" s="32" t="s">
        <v>1250</v>
      </c>
      <c r="B261" s="47" t="s">
        <v>470</v>
      </c>
      <c r="C261" s="47" t="s">
        <v>1489</v>
      </c>
      <c r="D261" s="32">
        <f>VLOOKUP($B261,'[4]17 CR Data'!$A$6:$V$340,6,FALSE)</f>
        <v>78</v>
      </c>
      <c r="E261" s="32" t="s">
        <v>959</v>
      </c>
      <c r="F261" s="48">
        <f>VLOOKUP($B261,'[4]17 CR Data'!$A$6:$W$340,4,FALSE)</f>
        <v>43100</v>
      </c>
      <c r="G261" s="25">
        <f>VLOOKUP($B261,'[4]17 CR Data'!$A$6:$V$340,7,FALSE)</f>
        <v>28470</v>
      </c>
      <c r="H261" s="25">
        <f>VLOOKUP($B261,'[4]17 CR Data'!$A$6:$V$340,5,FALSE)</f>
        <v>23769</v>
      </c>
      <c r="I261" s="25">
        <f>VLOOKUP($B261,'[4]17 CR Data'!$A$6:$V$340,8,FALSE)</f>
        <v>14757</v>
      </c>
      <c r="J261" s="21">
        <v>2018</v>
      </c>
      <c r="K261" s="49">
        <f t="shared" si="8"/>
        <v>0.83487881981032663</v>
      </c>
      <c r="L261" s="50">
        <f t="shared" si="9"/>
        <v>0.62</v>
      </c>
    </row>
    <row r="262" spans="1:12" x14ac:dyDescent="0.25">
      <c r="A262" s="33" t="s">
        <v>1563</v>
      </c>
      <c r="B262" s="47" t="s">
        <v>195</v>
      </c>
      <c r="C262" s="47" t="s">
        <v>1489</v>
      </c>
      <c r="D262" s="32">
        <f>VLOOKUP($B262,'[4]17 CR Data'!$A$6:$V$340,6,FALSE)</f>
        <v>145</v>
      </c>
      <c r="E262" s="32" t="s">
        <v>196</v>
      </c>
      <c r="F262" s="48">
        <f>VLOOKUP($B262,'[4]17 CR Data'!$A$6:$W$340,4,FALSE)</f>
        <v>42735</v>
      </c>
      <c r="G262" s="25">
        <f>VLOOKUP($B262,'[4]17 CR Data'!$A$6:$V$340,7,FALSE)</f>
        <v>53070</v>
      </c>
      <c r="H262" s="25">
        <f>VLOOKUP($B262,'[4]17 CR Data'!$A$6:$V$340,5,FALSE)</f>
        <v>37244</v>
      </c>
      <c r="I262" s="25">
        <f>VLOOKUP($B262,'[4]17 CR Data'!$A$6:$V$340,8,FALSE)</f>
        <v>27530</v>
      </c>
      <c r="J262" s="33">
        <v>1962</v>
      </c>
      <c r="K262" s="49">
        <f t="shared" si="8"/>
        <v>0.7017900885622762</v>
      </c>
      <c r="L262" s="50">
        <f t="shared" si="9"/>
        <v>0.74</v>
      </c>
    </row>
    <row r="263" spans="1:12" x14ac:dyDescent="0.25">
      <c r="A263" s="32" t="s">
        <v>1032</v>
      </c>
      <c r="B263" s="47" t="s">
        <v>12</v>
      </c>
      <c r="C263" s="47" t="s">
        <v>1489</v>
      </c>
      <c r="D263" s="32">
        <f>VLOOKUP($B263,'[4]17 CR Data'!$A$6:$V$340,6,FALSE)</f>
        <v>32</v>
      </c>
      <c r="E263" s="32" t="s">
        <v>723</v>
      </c>
      <c r="F263" s="48">
        <f>VLOOKUP($B263,'[4]17 CR Data'!$A$6:$W$340,4,FALSE)</f>
        <v>43100</v>
      </c>
      <c r="G263" s="25">
        <f>VLOOKUP($B263,'[4]17 CR Data'!$A$6:$V$340,7,FALSE)</f>
        <v>11680</v>
      </c>
      <c r="H263" s="25">
        <f>VLOOKUP($B263,'[4]17 CR Data'!$A$6:$V$340,5,FALSE)</f>
        <v>10028</v>
      </c>
      <c r="I263" s="25">
        <f>VLOOKUP($B263,'[4]17 CR Data'!$A$6:$V$340,8,FALSE)</f>
        <v>4587</v>
      </c>
      <c r="J263" s="32"/>
      <c r="K263" s="49">
        <f t="shared" si="8"/>
        <v>0.85856164383561639</v>
      </c>
      <c r="L263" s="50">
        <f t="shared" si="9"/>
        <v>0.46</v>
      </c>
    </row>
    <row r="264" spans="1:12" x14ac:dyDescent="0.25">
      <c r="A264" s="32" t="s">
        <v>1162</v>
      </c>
      <c r="B264" s="47" t="s">
        <v>292</v>
      </c>
      <c r="C264" s="47" t="s">
        <v>1489</v>
      </c>
      <c r="D264" s="32">
        <f>VLOOKUP($B264,'[4]17 CR Data'!$A$6:$V$340,6,FALSE)</f>
        <v>45</v>
      </c>
      <c r="E264" s="32" t="s">
        <v>866</v>
      </c>
      <c r="F264" s="48">
        <f>VLOOKUP($B264,'[4]17 CR Data'!$A$6:$W$340,4,FALSE)</f>
        <v>43100</v>
      </c>
      <c r="G264" s="25">
        <f>VLOOKUP($B264,'[4]17 CR Data'!$A$6:$V$340,7,FALSE)</f>
        <v>16425</v>
      </c>
      <c r="H264" s="25">
        <f>VLOOKUP($B264,'[4]17 CR Data'!$A$6:$V$340,5,FALSE)</f>
        <v>15265</v>
      </c>
      <c r="I264" s="25">
        <f>VLOOKUP($B264,'[4]17 CR Data'!$A$6:$V$340,8,FALSE)</f>
        <v>8686</v>
      </c>
      <c r="J264" s="21">
        <v>1541</v>
      </c>
      <c r="K264" s="49">
        <f t="shared" si="8"/>
        <v>0.92937595129375949</v>
      </c>
      <c r="L264" s="50">
        <f t="shared" si="9"/>
        <v>0.56999999999999995</v>
      </c>
    </row>
    <row r="265" spans="1:12" x14ac:dyDescent="0.25">
      <c r="A265" s="32" t="s">
        <v>1544</v>
      </c>
      <c r="B265" s="47" t="s">
        <v>675</v>
      </c>
      <c r="C265" s="47" t="s">
        <v>1489</v>
      </c>
      <c r="D265" s="32">
        <f>VLOOKUP($B265,'[4]17 CR Data'!$A$6:$V$340,6,FALSE)</f>
        <v>28</v>
      </c>
      <c r="E265" s="32" t="s">
        <v>726</v>
      </c>
      <c r="F265" s="48">
        <f>VLOOKUP($B265,'[4]17 CR Data'!$A$6:$W$340,4,FALSE)</f>
        <v>43100</v>
      </c>
      <c r="G265" s="25">
        <f>VLOOKUP($B265,'[4]17 CR Data'!$A$6:$V$340,7,FALSE)</f>
        <v>10220</v>
      </c>
      <c r="H265" s="25">
        <f>VLOOKUP($B265,'[4]17 CR Data'!$A$6:$V$340,5,FALSE)</f>
        <v>6106</v>
      </c>
      <c r="I265" s="25">
        <f>VLOOKUP($B265,'[4]17 CR Data'!$A$6:$V$340,8,FALSE)</f>
        <v>2807</v>
      </c>
      <c r="J265" s="32"/>
      <c r="K265" s="49">
        <f t="shared" si="8"/>
        <v>0.59745596868884543</v>
      </c>
      <c r="L265" s="50">
        <f t="shared" si="9"/>
        <v>0.46</v>
      </c>
    </row>
    <row r="266" spans="1:12" x14ac:dyDescent="0.25">
      <c r="A266" s="32" t="s">
        <v>1062</v>
      </c>
      <c r="B266" s="47" t="s">
        <v>77</v>
      </c>
      <c r="C266" s="47" t="s">
        <v>1489</v>
      </c>
      <c r="D266" s="32">
        <f>VLOOKUP($B266,'[4]17 CR Data'!$A$6:$V$340,6,FALSE)</f>
        <v>90</v>
      </c>
      <c r="E266" s="32" t="s">
        <v>759</v>
      </c>
      <c r="F266" s="48">
        <f>VLOOKUP($B266,'[4]17 CR Data'!$A$6:$W$340,4,FALSE)</f>
        <v>43100</v>
      </c>
      <c r="G266" s="25">
        <f>VLOOKUP($B266,'[4]17 CR Data'!$A$6:$V$340,7,FALSE)</f>
        <v>32850</v>
      </c>
      <c r="H266" s="25">
        <f>VLOOKUP($B266,'[4]17 CR Data'!$A$6:$V$340,5,FALSE)</f>
        <v>28101</v>
      </c>
      <c r="I266" s="25">
        <f>VLOOKUP($B266,'[4]17 CR Data'!$A$6:$V$340,8,FALSE)</f>
        <v>19069</v>
      </c>
      <c r="J266" s="21">
        <v>2570</v>
      </c>
      <c r="K266" s="49">
        <f t="shared" si="8"/>
        <v>0.85543378995433794</v>
      </c>
      <c r="L266" s="50">
        <f t="shared" si="9"/>
        <v>0.68</v>
      </c>
    </row>
    <row r="267" spans="1:12" x14ac:dyDescent="0.25">
      <c r="A267" s="32" t="s">
        <v>1213</v>
      </c>
      <c r="B267" s="47" t="s">
        <v>396</v>
      </c>
      <c r="C267" s="47" t="s">
        <v>1489</v>
      </c>
      <c r="D267" s="32">
        <f>VLOOKUP($B267,'[4]17 CR Data'!$A$6:$V$340,6,FALSE)</f>
        <v>36</v>
      </c>
      <c r="E267" s="32" t="s">
        <v>919</v>
      </c>
      <c r="F267" s="48">
        <f>VLOOKUP($B267,'[4]17 CR Data'!$A$6:$W$340,4,FALSE)</f>
        <v>43100</v>
      </c>
      <c r="G267" s="25">
        <f>VLOOKUP($B267,'[4]17 CR Data'!$A$6:$V$340,7,FALSE)</f>
        <v>13140</v>
      </c>
      <c r="H267" s="25">
        <f>VLOOKUP($B267,'[4]17 CR Data'!$A$6:$V$340,5,FALSE)</f>
        <v>12268</v>
      </c>
      <c r="I267" s="25">
        <f>VLOOKUP($B267,'[4]17 CR Data'!$A$6:$V$340,8,FALSE)</f>
        <v>8335</v>
      </c>
      <c r="J267" s="21"/>
      <c r="K267" s="49">
        <f t="shared" si="8"/>
        <v>0.9336377473363775</v>
      </c>
      <c r="L267" s="50">
        <f t="shared" si="9"/>
        <v>0.68</v>
      </c>
    </row>
    <row r="268" spans="1:12" x14ac:dyDescent="0.25">
      <c r="A268" s="32" t="s">
        <v>1545</v>
      </c>
      <c r="B268" s="47" t="s">
        <v>704</v>
      </c>
      <c r="C268" s="47" t="s">
        <v>1489</v>
      </c>
      <c r="D268" s="32">
        <f>VLOOKUP($B268,'[4]17 CR Data'!$A$6:$V$340,6,FALSE)</f>
        <v>47</v>
      </c>
      <c r="E268" s="32" t="s">
        <v>659</v>
      </c>
      <c r="F268" s="48">
        <f>VLOOKUP($B268,'[4]17 CR Data'!$A$6:$W$340,4,FALSE)</f>
        <v>43100</v>
      </c>
      <c r="G268" s="25">
        <f>VLOOKUP($B268,'[4]17 CR Data'!$A$6:$V$340,7,FALSE)</f>
        <v>17155</v>
      </c>
      <c r="H268" s="25">
        <f>VLOOKUP($B268,'[4]17 CR Data'!$A$6:$V$340,5,FALSE)</f>
        <v>14045</v>
      </c>
      <c r="I268" s="25">
        <f>VLOOKUP($B268,'[4]17 CR Data'!$A$6:$V$340,8,FALSE)</f>
        <v>9278</v>
      </c>
      <c r="J268" s="21">
        <v>4767</v>
      </c>
      <c r="K268" s="49">
        <f t="shared" si="8"/>
        <v>0.81871174584669193</v>
      </c>
      <c r="L268" s="50">
        <f t="shared" si="9"/>
        <v>0.66</v>
      </c>
    </row>
    <row r="269" spans="1:12" x14ac:dyDescent="0.25">
      <c r="A269" s="32" t="s">
        <v>1384</v>
      </c>
      <c r="B269" s="47" t="s">
        <v>672</v>
      </c>
      <c r="C269" s="47" t="s">
        <v>1489</v>
      </c>
      <c r="D269" s="32">
        <f>VLOOKUP($B269,'[4]17 CR Data'!$A$6:$V$340,6,FALSE)</f>
        <v>45</v>
      </c>
      <c r="E269" s="32" t="s">
        <v>1019</v>
      </c>
      <c r="F269" s="48">
        <f>VLOOKUP($B269,'[4]17 CR Data'!$A$6:$W$340,4,FALSE)</f>
        <v>43100</v>
      </c>
      <c r="G269" s="25">
        <f>VLOOKUP($B269,'[4]17 CR Data'!$A$6:$V$340,7,FALSE)</f>
        <v>16425</v>
      </c>
      <c r="H269" s="25">
        <f>VLOOKUP($B269,'[4]17 CR Data'!$A$6:$V$340,5,FALSE)</f>
        <v>11041</v>
      </c>
      <c r="I269" s="25">
        <f>VLOOKUP($B269,'[4]17 CR Data'!$A$6:$V$340,8,FALSE)</f>
        <v>6193</v>
      </c>
      <c r="J269" s="21">
        <v>341</v>
      </c>
      <c r="K269" s="49">
        <f t="shared" ref="K269:K331" si="10">H269/G269</f>
        <v>0.67220700152207002</v>
      </c>
      <c r="L269" s="50">
        <f t="shared" ref="L269:L331" si="11">ROUND(I269/H269,2)</f>
        <v>0.56000000000000005</v>
      </c>
    </row>
    <row r="270" spans="1:12" x14ac:dyDescent="0.25">
      <c r="A270" s="32" t="s">
        <v>1031</v>
      </c>
      <c r="B270" s="47" t="s">
        <v>10</v>
      </c>
      <c r="C270" s="47" t="s">
        <v>1489</v>
      </c>
      <c r="D270" s="32">
        <f>VLOOKUP($B270,'[4]17 CR Data'!$A$6:$V$340,6,FALSE)</f>
        <v>32</v>
      </c>
      <c r="E270" s="32" t="s">
        <v>721</v>
      </c>
      <c r="F270" s="48">
        <f>VLOOKUP($B270,'[4]17 CR Data'!$A$6:$W$340,4,FALSE)</f>
        <v>43100</v>
      </c>
      <c r="G270" s="25">
        <f>VLOOKUP($B270,'[4]17 CR Data'!$A$6:$V$340,7,FALSE)</f>
        <v>11680</v>
      </c>
      <c r="H270" s="25">
        <f>VLOOKUP($B270,'[4]17 CR Data'!$A$6:$V$340,5,FALSE)</f>
        <v>9421</v>
      </c>
      <c r="I270" s="25">
        <f>VLOOKUP($B270,'[4]17 CR Data'!$A$6:$V$340,8,FALSE)</f>
        <v>4587</v>
      </c>
      <c r="J270" s="21"/>
      <c r="K270" s="49">
        <f t="shared" si="10"/>
        <v>0.80659246575342469</v>
      </c>
      <c r="L270" s="50">
        <f t="shared" si="11"/>
        <v>0.49</v>
      </c>
    </row>
    <row r="271" spans="1:12" x14ac:dyDescent="0.25">
      <c r="A271" s="32" t="s">
        <v>1039</v>
      </c>
      <c r="B271" s="47" t="s">
        <v>26</v>
      </c>
      <c r="C271" s="47" t="s">
        <v>1489</v>
      </c>
      <c r="D271" s="32">
        <f>VLOOKUP($B271,'[4]17 CR Data'!$A$6:$V$340,6,FALSE)</f>
        <v>25</v>
      </c>
      <c r="E271" s="32" t="s">
        <v>732</v>
      </c>
      <c r="F271" s="48">
        <f>VLOOKUP($B271,'[4]17 CR Data'!$A$6:$W$340,4,FALSE)</f>
        <v>43100</v>
      </c>
      <c r="G271" s="25">
        <f>VLOOKUP($B271,'[4]17 CR Data'!$A$6:$V$340,7,FALSE)</f>
        <v>9125</v>
      </c>
      <c r="H271" s="25">
        <f>VLOOKUP($B271,'[4]17 CR Data'!$A$6:$V$340,5,FALSE)</f>
        <v>8531</v>
      </c>
      <c r="I271" s="25">
        <f>VLOOKUP($B271,'[4]17 CR Data'!$A$6:$V$340,8,FALSE)</f>
        <v>3973</v>
      </c>
      <c r="J271" s="21"/>
      <c r="K271" s="49">
        <f t="shared" si="10"/>
        <v>0.93490410958904113</v>
      </c>
      <c r="L271" s="50">
        <f t="shared" si="11"/>
        <v>0.47</v>
      </c>
    </row>
    <row r="272" spans="1:12" x14ac:dyDescent="0.25">
      <c r="A272" s="32" t="s">
        <v>1546</v>
      </c>
      <c r="B272" s="47" t="s">
        <v>717</v>
      </c>
      <c r="C272" s="47" t="s">
        <v>1489</v>
      </c>
      <c r="D272" s="32">
        <f>VLOOKUP($B272,'[4]17 CR Data'!$A$6:$V$340,6,FALSE)</f>
        <v>55</v>
      </c>
      <c r="E272" s="32" t="s">
        <v>1017</v>
      </c>
      <c r="F272" s="48">
        <f>VLOOKUP($B272,'[4]17 CR Data'!$A$6:$W$340,4,FALSE)</f>
        <v>43100</v>
      </c>
      <c r="G272" s="25">
        <f>VLOOKUP($B272,'[4]17 CR Data'!$A$6:$V$340,7,FALSE)</f>
        <v>20075</v>
      </c>
      <c r="H272" s="25">
        <f>VLOOKUP($B272,'[4]17 CR Data'!$A$6:$V$340,5,FALSE)</f>
        <v>13197</v>
      </c>
      <c r="I272" s="25">
        <f>VLOOKUP($B272,'[4]17 CR Data'!$A$6:$V$340,8,FALSE)</f>
        <v>6363</v>
      </c>
      <c r="J272" s="21">
        <v>729</v>
      </c>
      <c r="K272" s="49">
        <f t="shared" si="10"/>
        <v>0.65738480697384805</v>
      </c>
      <c r="L272" s="50">
        <f t="shared" si="11"/>
        <v>0.48</v>
      </c>
    </row>
    <row r="273" spans="1:12" x14ac:dyDescent="0.25">
      <c r="A273" s="32" t="s">
        <v>1105</v>
      </c>
      <c r="B273" s="47" t="s">
        <v>169</v>
      </c>
      <c r="C273" s="47" t="s">
        <v>1489</v>
      </c>
      <c r="D273" s="32">
        <f>VLOOKUP($B273,'[4]17 CR Data'!$A$6:$V$340,6,FALSE)</f>
        <v>65</v>
      </c>
      <c r="E273" s="32" t="s">
        <v>805</v>
      </c>
      <c r="F273" s="48">
        <f>VLOOKUP($B273,'[4]17 CR Data'!$A$6:$W$340,4,FALSE)</f>
        <v>43100</v>
      </c>
      <c r="G273" s="25">
        <f>VLOOKUP($B273,'[4]17 CR Data'!$A$6:$V$340,7,FALSE)</f>
        <v>23725</v>
      </c>
      <c r="H273" s="25">
        <f>VLOOKUP($B273,'[4]17 CR Data'!$A$6:$V$340,5,FALSE)</f>
        <v>18989</v>
      </c>
      <c r="I273" s="25">
        <f>VLOOKUP($B273,'[4]17 CR Data'!$A$6:$V$340,8,FALSE)</f>
        <v>15138</v>
      </c>
      <c r="J273" s="21">
        <v>1652</v>
      </c>
      <c r="K273" s="49">
        <f t="shared" si="10"/>
        <v>0.80037934668071653</v>
      </c>
      <c r="L273" s="50">
        <f t="shared" si="11"/>
        <v>0.8</v>
      </c>
    </row>
    <row r="274" spans="1:12" x14ac:dyDescent="0.25">
      <c r="A274" s="32" t="s">
        <v>1294</v>
      </c>
      <c r="B274" s="47" t="s">
        <v>558</v>
      </c>
      <c r="C274" s="47" t="s">
        <v>1489</v>
      </c>
      <c r="D274" s="32">
        <f>VLOOKUP($B274,'[4]17 CR Data'!$A$6:$V$340,6,FALSE)</f>
        <v>45</v>
      </c>
      <c r="E274" s="32" t="s">
        <v>1000</v>
      </c>
      <c r="F274" s="48">
        <f>VLOOKUP($B274,'[4]17 CR Data'!$A$6:$W$340,4,FALSE)</f>
        <v>43100</v>
      </c>
      <c r="G274" s="25">
        <f>VLOOKUP($B274,'[4]17 CR Data'!$A$6:$V$340,7,FALSE)</f>
        <v>16425</v>
      </c>
      <c r="H274" s="25">
        <f>VLOOKUP($B274,'[4]17 CR Data'!$A$6:$V$340,5,FALSE)</f>
        <v>11944</v>
      </c>
      <c r="I274" s="25">
        <f>VLOOKUP($B274,'[4]17 CR Data'!$A$6:$V$340,8,FALSE)</f>
        <v>3141</v>
      </c>
      <c r="J274" s="21">
        <v>3272</v>
      </c>
      <c r="K274" s="49">
        <f t="shared" si="10"/>
        <v>0.7271841704718417</v>
      </c>
      <c r="L274" s="50">
        <f t="shared" si="11"/>
        <v>0.26</v>
      </c>
    </row>
    <row r="275" spans="1:12" x14ac:dyDescent="0.25">
      <c r="A275" s="32" t="s">
        <v>1217</v>
      </c>
      <c r="B275" s="47" t="s">
        <v>406</v>
      </c>
      <c r="C275" s="47" t="s">
        <v>1489</v>
      </c>
      <c r="D275" s="32">
        <f>VLOOKUP($B275,'[4]17 CR Data'!$A$6:$V$340,6,FALSE)</f>
        <v>44</v>
      </c>
      <c r="E275" s="32" t="s">
        <v>924</v>
      </c>
      <c r="F275" s="48">
        <f>VLOOKUP($B275,'[4]17 CR Data'!$A$6:$W$340,4,FALSE)</f>
        <v>43100</v>
      </c>
      <c r="G275" s="25">
        <f>VLOOKUP($B275,'[4]17 CR Data'!$A$6:$V$340,7,FALSE)</f>
        <v>16060</v>
      </c>
      <c r="H275" s="25">
        <f>VLOOKUP($B275,'[4]17 CR Data'!$A$6:$V$340,5,FALSE)</f>
        <v>14001</v>
      </c>
      <c r="I275" s="25">
        <f>VLOOKUP($B275,'[4]17 CR Data'!$A$6:$V$340,8,FALSE)</f>
        <v>10575</v>
      </c>
      <c r="J275" s="21">
        <v>1418</v>
      </c>
      <c r="K275" s="49">
        <f t="shared" si="10"/>
        <v>0.87179327521793271</v>
      </c>
      <c r="L275" s="50">
        <f t="shared" si="11"/>
        <v>0.76</v>
      </c>
    </row>
    <row r="276" spans="1:12" x14ac:dyDescent="0.25">
      <c r="A276" s="32" t="s">
        <v>1249</v>
      </c>
      <c r="B276" s="47" t="s">
        <v>468</v>
      </c>
      <c r="C276" s="47" t="s">
        <v>1489</v>
      </c>
      <c r="D276" s="32">
        <f>VLOOKUP($B276,'[4]17 CR Data'!$A$6:$V$340,6,FALSE)</f>
        <v>45</v>
      </c>
      <c r="E276" s="32" t="s">
        <v>958</v>
      </c>
      <c r="F276" s="48">
        <f>VLOOKUP($B276,'[4]17 CR Data'!$A$6:$W$340,4,FALSE)</f>
        <v>43100</v>
      </c>
      <c r="G276" s="25">
        <f>VLOOKUP($B276,'[4]17 CR Data'!$A$6:$V$340,7,FALSE)</f>
        <v>16425</v>
      </c>
      <c r="H276" s="25">
        <f>VLOOKUP($B276,'[4]17 CR Data'!$A$6:$V$340,5,FALSE)</f>
        <v>11539</v>
      </c>
      <c r="I276" s="25">
        <f>VLOOKUP($B276,'[4]17 CR Data'!$A$6:$V$340,8,FALSE)</f>
        <v>6836</v>
      </c>
      <c r="J276" s="21">
        <v>591</v>
      </c>
      <c r="K276" s="49">
        <f t="shared" si="10"/>
        <v>0.70252663622526634</v>
      </c>
      <c r="L276" s="50">
        <f t="shared" si="11"/>
        <v>0.59</v>
      </c>
    </row>
    <row r="277" spans="1:12" x14ac:dyDescent="0.25">
      <c r="A277" s="32" t="s">
        <v>1288</v>
      </c>
      <c r="B277" s="47" t="s">
        <v>546</v>
      </c>
      <c r="C277" s="47" t="s">
        <v>1489</v>
      </c>
      <c r="D277" s="32">
        <f>VLOOKUP($B277,'[4]17 CR Data'!$A$6:$V$340,6,FALSE)</f>
        <v>44</v>
      </c>
      <c r="E277" s="32" t="s">
        <v>994</v>
      </c>
      <c r="F277" s="48">
        <f>VLOOKUP($B277,'[4]17 CR Data'!$A$6:$W$340,4,FALSE)</f>
        <v>43100</v>
      </c>
      <c r="G277" s="25">
        <f>VLOOKUP($B277,'[4]17 CR Data'!$A$6:$V$340,7,FALSE)</f>
        <v>16060</v>
      </c>
      <c r="H277" s="25">
        <f>VLOOKUP($B277,'[4]17 CR Data'!$A$6:$V$340,5,FALSE)</f>
        <v>14440</v>
      </c>
      <c r="I277" s="25">
        <f>VLOOKUP($B277,'[4]17 CR Data'!$A$6:$V$340,8,FALSE)</f>
        <v>0</v>
      </c>
      <c r="J277" s="21">
        <v>3996</v>
      </c>
      <c r="K277" s="49">
        <f t="shared" si="10"/>
        <v>0.89912826899128273</v>
      </c>
      <c r="L277" s="50">
        <f t="shared" si="11"/>
        <v>0</v>
      </c>
    </row>
    <row r="278" spans="1:12" x14ac:dyDescent="0.25">
      <c r="A278" s="32" t="s">
        <v>1187</v>
      </c>
      <c r="B278" s="47" t="s">
        <v>342</v>
      </c>
      <c r="C278" s="47" t="s">
        <v>1489</v>
      </c>
      <c r="D278" s="32">
        <f>VLOOKUP($B278,'[4]17 CR Data'!$A$6:$V$340,6,FALSE)</f>
        <v>54</v>
      </c>
      <c r="E278" s="32" t="s">
        <v>892</v>
      </c>
      <c r="F278" s="48">
        <f>VLOOKUP($B278,'[4]17 CR Data'!$A$6:$W$340,4,FALSE)</f>
        <v>43100</v>
      </c>
      <c r="G278" s="25">
        <f>VLOOKUP($B278,'[4]17 CR Data'!$A$6:$V$340,7,FALSE)</f>
        <v>19710</v>
      </c>
      <c r="H278" s="25">
        <f>VLOOKUP($B278,'[4]17 CR Data'!$A$6:$V$340,5,FALSE)</f>
        <v>17285</v>
      </c>
      <c r="I278" s="25">
        <f>VLOOKUP($B278,'[4]17 CR Data'!$A$6:$V$340,8,FALSE)</f>
        <v>11053</v>
      </c>
      <c r="J278" s="21">
        <v>2932</v>
      </c>
      <c r="K278" s="49">
        <f t="shared" si="10"/>
        <v>0.87696600710299344</v>
      </c>
      <c r="L278" s="50">
        <f t="shared" si="11"/>
        <v>0.64</v>
      </c>
    </row>
    <row r="279" spans="1:12" x14ac:dyDescent="0.25">
      <c r="A279" s="32" t="s">
        <v>1547</v>
      </c>
      <c r="B279" s="47" t="s">
        <v>590</v>
      </c>
      <c r="C279" s="47" t="s">
        <v>1489</v>
      </c>
      <c r="D279" s="32">
        <f>VLOOKUP($B279,'[4]17 CR Data'!$A$6:$V$340,6,FALSE)</f>
        <v>102</v>
      </c>
      <c r="E279" s="32" t="s">
        <v>1010</v>
      </c>
      <c r="F279" s="48">
        <f>VLOOKUP($B279,'[4]17 CR Data'!$A$6:$W$340,4,FALSE)</f>
        <v>43100</v>
      </c>
      <c r="G279" s="25">
        <f>VLOOKUP($B279,'[4]17 CR Data'!$A$6:$V$340,7,FALSE)</f>
        <v>37230</v>
      </c>
      <c r="H279" s="25">
        <f>VLOOKUP($B279,'[4]17 CR Data'!$A$6:$V$340,5,FALSE)</f>
        <v>32456</v>
      </c>
      <c r="I279" s="25">
        <f>VLOOKUP($B279,'[4]17 CR Data'!$A$6:$V$340,8,FALSE)</f>
        <v>13144</v>
      </c>
      <c r="J279" s="21">
        <v>3343</v>
      </c>
      <c r="K279" s="49">
        <f t="shared" si="10"/>
        <v>0.87177007789417138</v>
      </c>
      <c r="L279" s="50">
        <f t="shared" si="11"/>
        <v>0.4</v>
      </c>
    </row>
    <row r="280" spans="1:12" x14ac:dyDescent="0.25">
      <c r="A280" s="32" t="s">
        <v>1135</v>
      </c>
      <c r="B280" s="47" t="s">
        <v>232</v>
      </c>
      <c r="C280" s="47" t="s">
        <v>1489</v>
      </c>
      <c r="D280" s="32">
        <f>VLOOKUP($B280,'[4]17 CR Data'!$A$6:$V$340,6,FALSE)</f>
        <v>31</v>
      </c>
      <c r="E280" s="32" t="s">
        <v>835</v>
      </c>
      <c r="F280" s="48">
        <f>VLOOKUP($B280,'[4]17 CR Data'!$A$6:$W$340,4,FALSE)</f>
        <v>43100</v>
      </c>
      <c r="G280" s="25">
        <f>VLOOKUP($B280,'[4]17 CR Data'!$A$6:$V$340,7,FALSE)</f>
        <v>11315</v>
      </c>
      <c r="H280" s="25">
        <f>VLOOKUP($B280,'[4]17 CR Data'!$A$6:$V$340,5,FALSE)</f>
        <v>9760</v>
      </c>
      <c r="I280" s="25">
        <f>VLOOKUP($B280,'[4]17 CR Data'!$A$6:$V$340,8,FALSE)</f>
        <v>6053</v>
      </c>
      <c r="J280" s="21">
        <v>202</v>
      </c>
      <c r="K280" s="49">
        <f t="shared" si="10"/>
        <v>0.86257180733539551</v>
      </c>
      <c r="L280" s="50">
        <f t="shared" si="11"/>
        <v>0.62</v>
      </c>
    </row>
    <row r="281" spans="1:12" x14ac:dyDescent="0.25">
      <c r="A281" s="32" t="s">
        <v>1548</v>
      </c>
      <c r="B281" s="47" t="s">
        <v>990</v>
      </c>
      <c r="C281" s="47" t="s">
        <v>1489</v>
      </c>
      <c r="D281" s="32">
        <f>VLOOKUP($B281,'[4]17 CR Data'!$A$6:$V$340,6,FALSE)</f>
        <v>34</v>
      </c>
      <c r="E281" s="32" t="s">
        <v>991</v>
      </c>
      <c r="F281" s="48">
        <f>VLOOKUP($B281,'[4]17 CR Data'!$A$6:$W$340,4,FALSE)</f>
        <v>43100</v>
      </c>
      <c r="G281" s="25">
        <f>VLOOKUP($B281,'[4]17 CR Data'!$A$6:$V$340,7,FALSE)</f>
        <v>12410</v>
      </c>
      <c r="H281" s="25">
        <f>VLOOKUP($B281,'[4]17 CR Data'!$A$6:$V$340,5,FALSE)</f>
        <v>10901</v>
      </c>
      <c r="I281" s="25">
        <f>VLOOKUP($B281,'[4]17 CR Data'!$A$6:$V$340,8,FALSE)</f>
        <v>4149</v>
      </c>
      <c r="J281" s="21">
        <v>1644</v>
      </c>
      <c r="K281" s="49">
        <f t="shared" si="10"/>
        <v>0.87840451248992746</v>
      </c>
      <c r="L281" s="50">
        <f t="shared" si="11"/>
        <v>0.38</v>
      </c>
    </row>
    <row r="282" spans="1:12" x14ac:dyDescent="0.25">
      <c r="A282" s="32" t="s">
        <v>1254</v>
      </c>
      <c r="B282" s="47" t="s">
        <v>478</v>
      </c>
      <c r="C282" s="47" t="s">
        <v>1489</v>
      </c>
      <c r="D282" s="32">
        <f>VLOOKUP($B282,'[4]17 CR Data'!$A$6:$V$340,6,FALSE)</f>
        <v>90</v>
      </c>
      <c r="E282" s="32" t="s">
        <v>479</v>
      </c>
      <c r="F282" s="48">
        <f>VLOOKUP($B282,'[4]17 CR Data'!$A$6:$W$340,4,FALSE)</f>
        <v>43100</v>
      </c>
      <c r="G282" s="25">
        <f>VLOOKUP($B282,'[4]17 CR Data'!$A$6:$V$340,7,FALSE)</f>
        <v>32850</v>
      </c>
      <c r="H282" s="25">
        <f>VLOOKUP($B282,'[4]17 CR Data'!$A$6:$V$340,5,FALSE)</f>
        <v>26303</v>
      </c>
      <c r="I282" s="25">
        <f>VLOOKUP($B282,'[4]17 CR Data'!$A$6:$V$340,8,FALSE)</f>
        <v>671</v>
      </c>
      <c r="J282" s="21">
        <v>8827</v>
      </c>
      <c r="K282" s="49">
        <f t="shared" si="10"/>
        <v>0.80070015220700153</v>
      </c>
      <c r="L282" s="50">
        <f t="shared" si="11"/>
        <v>0.03</v>
      </c>
    </row>
    <row r="283" spans="1:12" x14ac:dyDescent="0.25">
      <c r="A283" s="32" t="s">
        <v>1568</v>
      </c>
      <c r="B283" s="47" t="s">
        <v>562</v>
      </c>
      <c r="C283" s="47" t="s">
        <v>1489</v>
      </c>
      <c r="D283" s="32">
        <f>VLOOKUP($B283,'[4]17 CR Data'!$A$6:$V$340,6,FALSE)</f>
        <v>70</v>
      </c>
      <c r="E283" s="32" t="s">
        <v>563</v>
      </c>
      <c r="F283" s="48">
        <f>VLOOKUP($B283,'[4]17 CR Data'!$A$6:$W$340,4,FALSE)</f>
        <v>43100</v>
      </c>
      <c r="G283" s="25">
        <f>VLOOKUP($B283,'[4]17 CR Data'!$A$6:$V$340,7,FALSE)</f>
        <v>25550</v>
      </c>
      <c r="H283" s="25">
        <f>VLOOKUP($B283,'[4]17 CR Data'!$A$6:$V$340,5,FALSE)</f>
        <v>12431</v>
      </c>
      <c r="I283" s="25">
        <f>VLOOKUP($B283,'[4]17 CR Data'!$A$6:$V$340,8,FALSE)</f>
        <v>1410</v>
      </c>
      <c r="J283" s="21">
        <v>6109</v>
      </c>
      <c r="K283" s="49">
        <f t="shared" si="10"/>
        <v>0.48653620352250487</v>
      </c>
      <c r="L283" s="50">
        <f t="shared" si="11"/>
        <v>0.11</v>
      </c>
    </row>
    <row r="284" spans="1:12" x14ac:dyDescent="0.25">
      <c r="A284" s="32" t="s">
        <v>1569</v>
      </c>
      <c r="B284" s="47" t="s">
        <v>560</v>
      </c>
      <c r="C284" s="47" t="s">
        <v>1489</v>
      </c>
      <c r="D284" s="32">
        <f>VLOOKUP($B284,'[4]17 CR Data'!$A$6:$V$340,6,FALSE)</f>
        <v>70</v>
      </c>
      <c r="E284" s="32" t="s">
        <v>1001</v>
      </c>
      <c r="F284" s="48">
        <f>VLOOKUP($B284,'[4]17 CR Data'!$A$6:$W$340,4,FALSE)</f>
        <v>43100</v>
      </c>
      <c r="G284" s="25">
        <f>VLOOKUP($B284,'[4]17 CR Data'!$A$6:$V$340,7,FALSE)</f>
        <v>25550</v>
      </c>
      <c r="H284" s="25">
        <f>VLOOKUP($B284,'[4]17 CR Data'!$A$6:$V$340,5,FALSE)</f>
        <v>11938</v>
      </c>
      <c r="I284" s="25">
        <f>VLOOKUP($B284,'[4]17 CR Data'!$A$6:$V$340,8,FALSE)</f>
        <v>1755</v>
      </c>
      <c r="J284" s="46">
        <v>6548</v>
      </c>
      <c r="K284" s="49">
        <f t="shared" si="10"/>
        <v>0.46724070450097849</v>
      </c>
      <c r="L284" s="50">
        <f t="shared" si="11"/>
        <v>0.15</v>
      </c>
    </row>
    <row r="285" spans="1:12" x14ac:dyDescent="0.25">
      <c r="A285" s="33" t="s">
        <v>1564</v>
      </c>
      <c r="B285" s="47" t="s">
        <v>520</v>
      </c>
      <c r="C285" s="47" t="s">
        <v>1489</v>
      </c>
      <c r="D285" s="32">
        <f>VLOOKUP($B285,'[4]17 CR Data'!$A$6:$V$340,6,FALSE)</f>
        <v>60</v>
      </c>
      <c r="E285" s="32" t="s">
        <v>983</v>
      </c>
      <c r="F285" s="48">
        <f>VLOOKUP($B285,'[4]17 CR Data'!$A$6:$W$340,4,FALSE)</f>
        <v>42735</v>
      </c>
      <c r="G285" s="25">
        <f>VLOOKUP($B285,'[4]17 CR Data'!$A$6:$V$340,7,FALSE)</f>
        <v>21960</v>
      </c>
      <c r="H285" s="25">
        <f>VLOOKUP($B285,'[4]17 CR Data'!$A$6:$V$340,5,FALSE)</f>
        <v>21375</v>
      </c>
      <c r="I285" s="25">
        <f>VLOOKUP($B285,'[4]17 CR Data'!$A$6:$V$340,8,FALSE)</f>
        <v>14893</v>
      </c>
      <c r="J285" s="32"/>
      <c r="K285" s="49">
        <f t="shared" si="10"/>
        <v>0.97336065573770492</v>
      </c>
      <c r="L285" s="50">
        <f t="shared" si="11"/>
        <v>0.7</v>
      </c>
    </row>
    <row r="286" spans="1:12" x14ac:dyDescent="0.25">
      <c r="A286" s="32" t="s">
        <v>1112</v>
      </c>
      <c r="B286" s="47" t="s">
        <v>183</v>
      </c>
      <c r="C286" s="47" t="s">
        <v>1489</v>
      </c>
      <c r="D286" s="32">
        <f>VLOOKUP($B286,'[4]17 CR Data'!$A$6:$V$340,6,FALSE)</f>
        <v>32</v>
      </c>
      <c r="E286" s="32" t="s">
        <v>812</v>
      </c>
      <c r="F286" s="48">
        <f>VLOOKUP($B286,'[4]17 CR Data'!$A$6:$W$340,4,FALSE)</f>
        <v>43100</v>
      </c>
      <c r="G286" s="25">
        <f>VLOOKUP($B286,'[4]17 CR Data'!$A$6:$V$340,7,FALSE)</f>
        <v>11680</v>
      </c>
      <c r="H286" s="25">
        <f>VLOOKUP($B286,'[4]17 CR Data'!$A$6:$V$340,5,FALSE)</f>
        <v>10440</v>
      </c>
      <c r="I286" s="25">
        <f>VLOOKUP($B286,'[4]17 CR Data'!$A$6:$V$340,8,FALSE)</f>
        <v>6154</v>
      </c>
      <c r="J286" s="21">
        <v>700</v>
      </c>
      <c r="K286" s="49">
        <f t="shared" si="10"/>
        <v>0.89383561643835618</v>
      </c>
      <c r="L286" s="50">
        <f t="shared" si="11"/>
        <v>0.59</v>
      </c>
    </row>
    <row r="287" spans="1:12" x14ac:dyDescent="0.25">
      <c r="A287" s="32" t="s">
        <v>1167</v>
      </c>
      <c r="B287" s="47" t="s">
        <v>302</v>
      </c>
      <c r="C287" s="47" t="s">
        <v>1489</v>
      </c>
      <c r="D287" s="32">
        <f>VLOOKUP($B287,'[4]17 CR Data'!$A$6:$V$340,6,FALSE)</f>
        <v>28</v>
      </c>
      <c r="E287" s="32" t="s">
        <v>873</v>
      </c>
      <c r="F287" s="48">
        <f>VLOOKUP($B287,'[4]17 CR Data'!$A$6:$W$340,4,FALSE)</f>
        <v>43100</v>
      </c>
      <c r="G287" s="25">
        <f>VLOOKUP($B287,'[4]17 CR Data'!$A$6:$V$340,7,FALSE)</f>
        <v>10220</v>
      </c>
      <c r="H287" s="25">
        <f>VLOOKUP($B287,'[4]17 CR Data'!$A$6:$V$340,5,FALSE)</f>
        <v>9169</v>
      </c>
      <c r="I287" s="25">
        <f>VLOOKUP($B287,'[4]17 CR Data'!$A$6:$V$340,8,FALSE)</f>
        <v>5789</v>
      </c>
      <c r="J287" s="21"/>
      <c r="K287" s="49">
        <f t="shared" si="10"/>
        <v>0.89716242661448142</v>
      </c>
      <c r="L287" s="50">
        <f t="shared" si="11"/>
        <v>0.63</v>
      </c>
    </row>
    <row r="288" spans="1:12" x14ac:dyDescent="0.25">
      <c r="A288" s="32" t="s">
        <v>1244</v>
      </c>
      <c r="B288" s="47" t="s">
        <v>458</v>
      </c>
      <c r="C288" s="47" t="s">
        <v>1489</v>
      </c>
      <c r="D288" s="32">
        <f>VLOOKUP($B288,'[4]17 CR Data'!$A$6:$V$340,6,FALSE)</f>
        <v>54</v>
      </c>
      <c r="E288" s="32" t="s">
        <v>953</v>
      </c>
      <c r="F288" s="48">
        <f>VLOOKUP($B288,'[4]17 CR Data'!$A$6:$W$340,4,FALSE)</f>
        <v>43100</v>
      </c>
      <c r="G288" s="25">
        <f>VLOOKUP($B288,'[4]17 CR Data'!$A$6:$V$340,7,FALSE)</f>
        <v>19710</v>
      </c>
      <c r="H288" s="25">
        <f>VLOOKUP($B288,'[4]17 CR Data'!$A$6:$V$340,5,FALSE)</f>
        <v>18704</v>
      </c>
      <c r="I288" s="25">
        <f>VLOOKUP($B288,'[4]17 CR Data'!$A$6:$V$340,8,FALSE)</f>
        <v>5229</v>
      </c>
      <c r="J288" s="21">
        <v>1566</v>
      </c>
      <c r="K288" s="49">
        <f t="shared" si="10"/>
        <v>0.94895991882293251</v>
      </c>
      <c r="L288" s="50">
        <f t="shared" si="11"/>
        <v>0.28000000000000003</v>
      </c>
    </row>
    <row r="289" spans="1:12" x14ac:dyDescent="0.25">
      <c r="A289" s="32" t="s">
        <v>1550</v>
      </c>
      <c r="B289" s="47" t="s">
        <v>781</v>
      </c>
      <c r="C289" s="47" t="s">
        <v>1489</v>
      </c>
      <c r="D289" s="32">
        <f>VLOOKUP($B289,'[4]17 CR Data'!$A$6:$V$340,6,FALSE)</f>
        <v>90</v>
      </c>
      <c r="E289" s="32" t="s">
        <v>782</v>
      </c>
      <c r="F289" s="48">
        <f>VLOOKUP($B289,'[4]17 CR Data'!$A$6:$W$340,4,FALSE)</f>
        <v>43100</v>
      </c>
      <c r="G289" s="25">
        <f>VLOOKUP($B289,'[4]17 CR Data'!$A$6:$V$340,7,FALSE)</f>
        <v>32850</v>
      </c>
      <c r="H289" s="25">
        <f>VLOOKUP($B289,'[4]17 CR Data'!$A$6:$V$340,5,FALSE)</f>
        <v>25126</v>
      </c>
      <c r="I289" s="25">
        <f>VLOOKUP($B289,'[4]17 CR Data'!$A$6:$V$340,8,FALSE)</f>
        <v>17970</v>
      </c>
      <c r="J289" s="21">
        <v>2280</v>
      </c>
      <c r="K289" s="49">
        <f t="shared" si="10"/>
        <v>0.7648706240487062</v>
      </c>
      <c r="L289" s="50">
        <f t="shared" si="11"/>
        <v>0.72</v>
      </c>
    </row>
    <row r="290" spans="1:12" x14ac:dyDescent="0.25">
      <c r="A290" s="32" t="s">
        <v>1049</v>
      </c>
      <c r="B290" s="47" t="s">
        <v>51</v>
      </c>
      <c r="C290" s="47" t="s">
        <v>1489</v>
      </c>
      <c r="D290" s="32">
        <f>VLOOKUP($B290,'[4]17 CR Data'!$A$6:$V$340,6,FALSE)</f>
        <v>95</v>
      </c>
      <c r="E290" s="32" t="s">
        <v>746</v>
      </c>
      <c r="F290" s="48">
        <f>VLOOKUP($B290,'[4]17 CR Data'!$A$6:$W$340,4,FALSE)</f>
        <v>43100</v>
      </c>
      <c r="G290" s="25">
        <f>VLOOKUP($B290,'[4]17 CR Data'!$A$6:$V$340,7,FALSE)</f>
        <v>34675</v>
      </c>
      <c r="H290" s="25">
        <f>VLOOKUP($B290,'[4]17 CR Data'!$A$6:$V$340,5,FALSE)</f>
        <v>29046</v>
      </c>
      <c r="I290" s="25">
        <f>VLOOKUP($B290,'[4]17 CR Data'!$A$6:$V$340,8,FALSE)</f>
        <v>12269</v>
      </c>
      <c r="J290" s="21">
        <v>3188</v>
      </c>
      <c r="K290" s="49">
        <f t="shared" si="10"/>
        <v>0.83766402307137711</v>
      </c>
      <c r="L290" s="50">
        <f t="shared" si="11"/>
        <v>0.42</v>
      </c>
    </row>
    <row r="291" spans="1:12" x14ac:dyDescent="0.25">
      <c r="A291" s="32" t="s">
        <v>1033</v>
      </c>
      <c r="B291" s="47" t="s">
        <v>14</v>
      </c>
      <c r="C291" s="47" t="s">
        <v>1489</v>
      </c>
      <c r="D291" s="32">
        <f>VLOOKUP($B291,'[4]17 CR Data'!$A$6:$V$340,6,FALSE)</f>
        <v>37</v>
      </c>
      <c r="E291" s="32" t="s">
        <v>724</v>
      </c>
      <c r="F291" s="48">
        <f>VLOOKUP($B291,'[4]17 CR Data'!$A$6:$W$340,4,FALSE)</f>
        <v>43100</v>
      </c>
      <c r="G291" s="25">
        <f>VLOOKUP($B291,'[4]17 CR Data'!$A$6:$V$340,7,FALSE)</f>
        <v>13505</v>
      </c>
      <c r="H291" s="25">
        <f>VLOOKUP($B291,'[4]17 CR Data'!$A$6:$V$340,5,FALSE)</f>
        <v>12845</v>
      </c>
      <c r="I291" s="25">
        <f>VLOOKUP($B291,'[4]17 CR Data'!$A$6:$V$340,8,FALSE)</f>
        <v>4968</v>
      </c>
      <c r="J291" s="21"/>
      <c r="K291" s="49">
        <f t="shared" si="10"/>
        <v>0.95112921140318396</v>
      </c>
      <c r="L291" s="50">
        <f t="shared" si="11"/>
        <v>0.39</v>
      </c>
    </row>
    <row r="292" spans="1:12" x14ac:dyDescent="0.25">
      <c r="A292" s="32" t="s">
        <v>1097</v>
      </c>
      <c r="B292" s="47" t="s">
        <v>149</v>
      </c>
      <c r="C292" s="47" t="s">
        <v>1489</v>
      </c>
      <c r="D292" s="32">
        <f>VLOOKUP($B292,'[4]17 CR Data'!$A$6:$V$340,6,FALSE)</f>
        <v>64</v>
      </c>
      <c r="E292" s="32" t="s">
        <v>796</v>
      </c>
      <c r="F292" s="48">
        <f>VLOOKUP($B292,'[4]17 CR Data'!$A$6:$W$340,4,FALSE)</f>
        <v>43100</v>
      </c>
      <c r="G292" s="25">
        <f>VLOOKUP($B292,'[4]17 CR Data'!$A$6:$V$340,7,FALSE)</f>
        <v>23360</v>
      </c>
      <c r="H292" s="25">
        <f>VLOOKUP($B292,'[4]17 CR Data'!$A$6:$V$340,5,FALSE)</f>
        <v>20196</v>
      </c>
      <c r="I292" s="25">
        <f>VLOOKUP($B292,'[4]17 CR Data'!$A$6:$V$340,8,FALSE)</f>
        <v>11106</v>
      </c>
      <c r="J292" s="21">
        <v>2610</v>
      </c>
      <c r="K292" s="49">
        <f t="shared" si="10"/>
        <v>0.86455479452054795</v>
      </c>
      <c r="L292" s="50">
        <f t="shared" si="11"/>
        <v>0.55000000000000004</v>
      </c>
    </row>
    <row r="293" spans="1:12" x14ac:dyDescent="0.25">
      <c r="A293" s="32" t="s">
        <v>1551</v>
      </c>
      <c r="B293" s="47" t="s">
        <v>680</v>
      </c>
      <c r="C293" s="47" t="s">
        <v>1489</v>
      </c>
      <c r="D293" s="32">
        <f>VLOOKUP($B293,'[4]17 CR Data'!$A$6:$V$340,6,FALSE)</f>
        <v>120</v>
      </c>
      <c r="E293" s="32" t="s">
        <v>761</v>
      </c>
      <c r="F293" s="48">
        <f>VLOOKUP($B293,'[4]17 CR Data'!$A$6:$W$340,4,FALSE)</f>
        <v>43100</v>
      </c>
      <c r="G293" s="25">
        <f>VLOOKUP($B293,'[4]17 CR Data'!$A$6:$V$340,7,FALSE)</f>
        <v>43800</v>
      </c>
      <c r="H293" s="25">
        <f>VLOOKUP($B293,'[4]17 CR Data'!$A$6:$V$340,5,FALSE)</f>
        <v>35354</v>
      </c>
      <c r="I293" s="25">
        <f>VLOOKUP($B293,'[4]17 CR Data'!$A$6:$V$340,8,FALSE)</f>
        <v>26391</v>
      </c>
      <c r="J293" s="21">
        <v>2586</v>
      </c>
      <c r="K293" s="49">
        <f t="shared" si="10"/>
        <v>0.80716894977168951</v>
      </c>
      <c r="L293" s="50">
        <f t="shared" si="11"/>
        <v>0.75</v>
      </c>
    </row>
    <row r="294" spans="1:12" x14ac:dyDescent="0.25">
      <c r="A294" s="32" t="s">
        <v>1283</v>
      </c>
      <c r="B294" s="47" t="s">
        <v>536</v>
      </c>
      <c r="C294" s="47" t="s">
        <v>1489</v>
      </c>
      <c r="D294" s="32">
        <f>VLOOKUP($B294,'[4]17 CR Data'!$A$6:$V$340,6,FALSE)</f>
        <v>80</v>
      </c>
      <c r="E294" s="32" t="s">
        <v>989</v>
      </c>
      <c r="F294" s="48">
        <f>VLOOKUP($B294,'[4]17 CR Data'!$A$6:$W$340,4,FALSE)</f>
        <v>43100</v>
      </c>
      <c r="G294" s="25">
        <f>VLOOKUP($B294,'[4]17 CR Data'!$A$6:$V$340,7,FALSE)</f>
        <v>29200</v>
      </c>
      <c r="H294" s="25">
        <f>VLOOKUP($B294,'[4]17 CR Data'!$A$6:$V$340,5,FALSE)</f>
        <v>21212</v>
      </c>
      <c r="I294" s="25">
        <f>VLOOKUP($B294,'[4]17 CR Data'!$A$6:$V$340,8,FALSE)</f>
        <v>4028</v>
      </c>
      <c r="J294" s="21">
        <v>8017</v>
      </c>
      <c r="K294" s="49">
        <f t="shared" si="10"/>
        <v>0.72643835616438357</v>
      </c>
      <c r="L294" s="50">
        <f t="shared" si="11"/>
        <v>0.19</v>
      </c>
    </row>
    <row r="295" spans="1:12" x14ac:dyDescent="0.25">
      <c r="A295" s="32" t="s">
        <v>1293</v>
      </c>
      <c r="B295" s="47" t="s">
        <v>556</v>
      </c>
      <c r="C295" s="47" t="s">
        <v>1489</v>
      </c>
      <c r="D295" s="32">
        <f>VLOOKUP($B295,'[4]17 CR Data'!$A$6:$V$340,6,FALSE)</f>
        <v>70</v>
      </c>
      <c r="E295" s="32" t="s">
        <v>999</v>
      </c>
      <c r="F295" s="48">
        <f>VLOOKUP($B295,'[4]17 CR Data'!$A$6:$W$340,4,FALSE)</f>
        <v>43100</v>
      </c>
      <c r="G295" s="25">
        <f>VLOOKUP($B295,'[4]17 CR Data'!$A$6:$V$340,7,FALSE)</f>
        <v>25550</v>
      </c>
      <c r="H295" s="25">
        <f>VLOOKUP($B295,'[4]17 CR Data'!$A$6:$V$340,5,FALSE)</f>
        <v>18685</v>
      </c>
      <c r="I295" s="25">
        <f>VLOOKUP($B295,'[4]17 CR Data'!$A$6:$V$340,8,FALSE)</f>
        <v>8389</v>
      </c>
      <c r="J295" s="21">
        <v>5222</v>
      </c>
      <c r="K295" s="49">
        <f t="shared" si="10"/>
        <v>0.73131115459882579</v>
      </c>
      <c r="L295" s="50">
        <f t="shared" si="11"/>
        <v>0.45</v>
      </c>
    </row>
    <row r="296" spans="1:12" s="45" customFormat="1" x14ac:dyDescent="0.25">
      <c r="A296" s="32" t="s">
        <v>1387</v>
      </c>
      <c r="B296" s="47" t="s">
        <v>1385</v>
      </c>
      <c r="C296" s="47" t="s">
        <v>1489</v>
      </c>
      <c r="D296" s="32">
        <v>40</v>
      </c>
      <c r="E296" s="32" t="s">
        <v>1549</v>
      </c>
      <c r="F296" s="48">
        <v>43100</v>
      </c>
      <c r="G296" s="25">
        <v>14600</v>
      </c>
      <c r="H296" s="25">
        <v>12006</v>
      </c>
      <c r="I296" s="25">
        <v>11985</v>
      </c>
      <c r="J296" s="21"/>
      <c r="K296" s="49">
        <f t="shared" si="10"/>
        <v>0.82232876712328762</v>
      </c>
      <c r="L296" s="50">
        <f t="shared" si="11"/>
        <v>1</v>
      </c>
    </row>
    <row r="297" spans="1:12" x14ac:dyDescent="0.25">
      <c r="A297" s="32" t="s">
        <v>1051</v>
      </c>
      <c r="B297" s="47" t="s">
        <v>55</v>
      </c>
      <c r="C297" s="47" t="s">
        <v>1489</v>
      </c>
      <c r="D297" s="32">
        <f>VLOOKUP($B297,'[4]17 CR Data'!$A$6:$V$340,6,FALSE)</f>
        <v>100</v>
      </c>
      <c r="E297" s="32" t="s">
        <v>748</v>
      </c>
      <c r="F297" s="48">
        <f>VLOOKUP($B297,'[4]17 CR Data'!$A$6:$W$340,4,FALSE)</f>
        <v>43100</v>
      </c>
      <c r="G297" s="25">
        <f>VLOOKUP($B297,'[4]17 CR Data'!$A$6:$V$340,7,FALSE)</f>
        <v>36500</v>
      </c>
      <c r="H297" s="25">
        <f>VLOOKUP($B297,'[4]17 CR Data'!$A$6:$V$340,5,FALSE)</f>
        <v>26081</v>
      </c>
      <c r="I297" s="25">
        <f>VLOOKUP($B297,'[4]17 CR Data'!$A$6:$V$340,8,FALSE)</f>
        <v>15294</v>
      </c>
      <c r="J297" s="21">
        <v>2768</v>
      </c>
      <c r="K297" s="49">
        <f t="shared" si="10"/>
        <v>0.71454794520547948</v>
      </c>
      <c r="L297" s="50">
        <f t="shared" si="11"/>
        <v>0.59</v>
      </c>
    </row>
    <row r="298" spans="1:12" x14ac:dyDescent="0.25">
      <c r="A298" s="32" t="s">
        <v>1270</v>
      </c>
      <c r="B298" s="47" t="s">
        <v>510</v>
      </c>
      <c r="C298" s="47" t="s">
        <v>1489</v>
      </c>
      <c r="D298" s="32">
        <f>VLOOKUP($B298,'[4]17 CR Data'!$A$6:$V$340,6,FALSE)</f>
        <v>93</v>
      </c>
      <c r="E298" s="32" t="s">
        <v>978</v>
      </c>
      <c r="F298" s="48">
        <f>VLOOKUP($B298,'[4]17 CR Data'!$A$6:$W$340,4,FALSE)</f>
        <v>43100</v>
      </c>
      <c r="G298" s="25">
        <f>VLOOKUP($B298,'[4]17 CR Data'!$A$6:$V$340,7,FALSE)</f>
        <v>33945</v>
      </c>
      <c r="H298" s="25">
        <f>VLOOKUP($B298,'[4]17 CR Data'!$A$6:$V$340,5,FALSE)</f>
        <v>31816</v>
      </c>
      <c r="I298" s="25">
        <f>VLOOKUP($B298,'[4]17 CR Data'!$A$6:$V$340,8,FALSE)</f>
        <v>15039</v>
      </c>
      <c r="J298" s="21">
        <v>2700</v>
      </c>
      <c r="K298" s="49">
        <f t="shared" si="10"/>
        <v>0.9372808955663573</v>
      </c>
      <c r="L298" s="50">
        <f t="shared" si="11"/>
        <v>0.47</v>
      </c>
    </row>
    <row r="299" spans="1:12" x14ac:dyDescent="0.25">
      <c r="A299" s="32" t="s">
        <v>1287</v>
      </c>
      <c r="B299" s="47" t="s">
        <v>544</v>
      </c>
      <c r="C299" s="47" t="s">
        <v>1489</v>
      </c>
      <c r="D299" s="32">
        <f>VLOOKUP($B299,'[4]17 CR Data'!$A$6:$V$340,6,FALSE)</f>
        <v>36</v>
      </c>
      <c r="E299" s="32" t="s">
        <v>993</v>
      </c>
      <c r="F299" s="48">
        <f>VLOOKUP($B299,'[4]17 CR Data'!$A$6:$W$340,4,FALSE)</f>
        <v>43100</v>
      </c>
      <c r="G299" s="25">
        <f>VLOOKUP($B299,'[4]17 CR Data'!$A$6:$V$340,7,FALSE)</f>
        <v>13140</v>
      </c>
      <c r="H299" s="25">
        <f>VLOOKUP($B299,'[4]17 CR Data'!$A$6:$V$340,5,FALSE)</f>
        <v>11869</v>
      </c>
      <c r="I299" s="25">
        <f>VLOOKUP($B299,'[4]17 CR Data'!$A$6:$V$340,8,FALSE)</f>
        <v>1405</v>
      </c>
      <c r="J299" s="21">
        <v>2721</v>
      </c>
      <c r="K299" s="49">
        <f t="shared" si="10"/>
        <v>0.90327245053272454</v>
      </c>
      <c r="L299" s="50">
        <f t="shared" si="11"/>
        <v>0.12</v>
      </c>
    </row>
    <row r="300" spans="1:12" x14ac:dyDescent="0.25">
      <c r="A300" s="32" t="s">
        <v>1269</v>
      </c>
      <c r="B300" s="47" t="s">
        <v>508</v>
      </c>
      <c r="C300" s="47" t="s">
        <v>1489</v>
      </c>
      <c r="D300" s="32">
        <f>VLOOKUP($B300,'[4]17 CR Data'!$A$6:$V$340,6,FALSE)</f>
        <v>96</v>
      </c>
      <c r="E300" s="32" t="s">
        <v>977</v>
      </c>
      <c r="F300" s="48">
        <f>VLOOKUP($B300,'[4]17 CR Data'!$A$6:$W$340,4,FALSE)</f>
        <v>43100</v>
      </c>
      <c r="G300" s="25">
        <f>VLOOKUP($B300,'[4]17 CR Data'!$A$6:$V$340,7,FALSE)</f>
        <v>35040</v>
      </c>
      <c r="H300" s="25">
        <f>VLOOKUP($B300,'[4]17 CR Data'!$A$6:$V$340,5,FALSE)</f>
        <v>28880</v>
      </c>
      <c r="I300" s="25">
        <f>VLOOKUP($B300,'[4]17 CR Data'!$A$6:$V$340,8,FALSE)</f>
        <v>12480</v>
      </c>
      <c r="J300" s="21">
        <v>4207</v>
      </c>
      <c r="K300" s="49">
        <f t="shared" si="10"/>
        <v>0.82420091324200917</v>
      </c>
      <c r="L300" s="50">
        <f t="shared" si="11"/>
        <v>0.43</v>
      </c>
    </row>
    <row r="301" spans="1:12" x14ac:dyDescent="0.25">
      <c r="A301" s="32" t="s">
        <v>1285</v>
      </c>
      <c r="B301" s="47" t="s">
        <v>540</v>
      </c>
      <c r="C301" s="47" t="s">
        <v>1489</v>
      </c>
      <c r="D301" s="32">
        <f>VLOOKUP($B301,'[4]17 CR Data'!$A$6:$V$340,6,FALSE)</f>
        <v>80</v>
      </c>
      <c r="E301" s="32" t="s">
        <v>541</v>
      </c>
      <c r="F301" s="48">
        <f>VLOOKUP($B301,'[4]17 CR Data'!$A$6:$W$340,4,FALSE)</f>
        <v>43100</v>
      </c>
      <c r="G301" s="25">
        <f>VLOOKUP($B301,'[4]17 CR Data'!$A$6:$V$340,7,FALSE)</f>
        <v>29200</v>
      </c>
      <c r="H301" s="25">
        <f>VLOOKUP($B301,'[4]17 CR Data'!$A$6:$V$340,5,FALSE)</f>
        <v>26340</v>
      </c>
      <c r="I301" s="25">
        <f>VLOOKUP($B301,'[4]17 CR Data'!$A$6:$V$340,8,FALSE)</f>
        <v>8955</v>
      </c>
      <c r="J301" s="21">
        <v>8456</v>
      </c>
      <c r="K301" s="49">
        <f t="shared" si="10"/>
        <v>0.90205479452054793</v>
      </c>
      <c r="L301" s="50">
        <f t="shared" si="11"/>
        <v>0.34</v>
      </c>
    </row>
    <row r="302" spans="1:12" x14ac:dyDescent="0.25">
      <c r="A302" s="32" t="s">
        <v>1388</v>
      </c>
      <c r="B302" s="47" t="s">
        <v>528</v>
      </c>
      <c r="C302" s="47" t="s">
        <v>1489</v>
      </c>
      <c r="D302" s="32">
        <f>VLOOKUP($B302,'[4]17 CR Data'!$A$6:$V$340,6,FALSE)</f>
        <v>96</v>
      </c>
      <c r="E302" s="32" t="s">
        <v>986</v>
      </c>
      <c r="F302" s="48">
        <f>VLOOKUP($B302,'[4]17 CR Data'!$A$6:$W$340,4,FALSE)</f>
        <v>43100</v>
      </c>
      <c r="G302" s="25">
        <f>VLOOKUP($B302,'[4]17 CR Data'!$A$6:$V$340,7,FALSE)</f>
        <v>35040</v>
      </c>
      <c r="H302" s="25">
        <f>VLOOKUP($B302,'[4]17 CR Data'!$A$6:$V$340,5,FALSE)</f>
        <v>33427</v>
      </c>
      <c r="I302" s="25">
        <f>VLOOKUP($B302,'[4]17 CR Data'!$A$6:$V$340,8,FALSE)</f>
        <v>14257</v>
      </c>
      <c r="J302" s="21">
        <v>4154</v>
      </c>
      <c r="K302" s="49">
        <f t="shared" si="10"/>
        <v>0.95396689497716891</v>
      </c>
      <c r="L302" s="50">
        <f t="shared" si="11"/>
        <v>0.43</v>
      </c>
    </row>
    <row r="303" spans="1:12" x14ac:dyDescent="0.25">
      <c r="A303" s="32" t="s">
        <v>1276</v>
      </c>
      <c r="B303" s="47" t="s">
        <v>522</v>
      </c>
      <c r="C303" s="47" t="s">
        <v>1489</v>
      </c>
      <c r="D303" s="32">
        <f>VLOOKUP($B303,'[4]17 CR Data'!$A$6:$V$340,6,FALSE)</f>
        <v>76</v>
      </c>
      <c r="E303" s="32" t="s">
        <v>984</v>
      </c>
      <c r="F303" s="48">
        <f>VLOOKUP($B303,'[4]17 CR Data'!$A$6:$W$340,4,FALSE)</f>
        <v>43100</v>
      </c>
      <c r="G303" s="25">
        <f>VLOOKUP($B303,'[4]17 CR Data'!$A$6:$V$340,7,FALSE)</f>
        <v>27740</v>
      </c>
      <c r="H303" s="25">
        <f>VLOOKUP($B303,'[4]17 CR Data'!$A$6:$V$340,5,FALSE)</f>
        <v>25789</v>
      </c>
      <c r="I303" s="25">
        <f>VLOOKUP($B303,'[4]17 CR Data'!$A$6:$V$340,8,FALSE)</f>
        <v>17959</v>
      </c>
      <c r="J303" s="21">
        <v>3596</v>
      </c>
      <c r="K303" s="49">
        <f t="shared" si="10"/>
        <v>0.92966834895457817</v>
      </c>
      <c r="L303" s="50">
        <f t="shared" si="11"/>
        <v>0.7</v>
      </c>
    </row>
    <row r="304" spans="1:12" x14ac:dyDescent="0.25">
      <c r="A304" s="32" t="s">
        <v>1164</v>
      </c>
      <c r="B304" s="47" t="s">
        <v>296</v>
      </c>
      <c r="C304" s="47" t="s">
        <v>1489</v>
      </c>
      <c r="D304" s="32">
        <f>VLOOKUP($B304,'[4]17 CR Data'!$A$6:$V$340,6,FALSE)</f>
        <v>64</v>
      </c>
      <c r="E304" s="32" t="s">
        <v>870</v>
      </c>
      <c r="F304" s="48">
        <f>VLOOKUP($B304,'[4]17 CR Data'!$A$6:$W$340,4,FALSE)</f>
        <v>43100</v>
      </c>
      <c r="G304" s="25">
        <f>VLOOKUP($B304,'[4]17 CR Data'!$A$6:$V$340,7,FALSE)</f>
        <v>23360</v>
      </c>
      <c r="H304" s="25">
        <f>VLOOKUP($B304,'[4]17 CR Data'!$A$6:$V$340,5,FALSE)</f>
        <v>19962</v>
      </c>
      <c r="I304" s="25">
        <f>VLOOKUP($B304,'[4]17 CR Data'!$A$6:$V$340,8,FALSE)</f>
        <v>10363</v>
      </c>
      <c r="J304" s="21">
        <v>3096</v>
      </c>
      <c r="K304" s="49">
        <f t="shared" si="10"/>
        <v>0.85453767123287672</v>
      </c>
      <c r="L304" s="50">
        <f t="shared" si="11"/>
        <v>0.52</v>
      </c>
    </row>
    <row r="305" spans="1:12" x14ac:dyDescent="0.25">
      <c r="A305" s="32" t="s">
        <v>1101</v>
      </c>
      <c r="B305" s="47" t="s">
        <v>157</v>
      </c>
      <c r="C305" s="47" t="s">
        <v>1489</v>
      </c>
      <c r="D305" s="32">
        <f>VLOOKUP($B305,'[4]17 CR Data'!$A$6:$V$340,6,FALSE)</f>
        <v>132</v>
      </c>
      <c r="E305" s="32" t="s">
        <v>799</v>
      </c>
      <c r="F305" s="48">
        <f>VLOOKUP($B305,'[4]17 CR Data'!$A$6:$W$340,4,FALSE)</f>
        <v>43100</v>
      </c>
      <c r="G305" s="25">
        <f>VLOOKUP($B305,'[4]17 CR Data'!$A$6:$V$340,7,FALSE)</f>
        <v>48180</v>
      </c>
      <c r="H305" s="25">
        <f>VLOOKUP($B305,'[4]17 CR Data'!$A$6:$V$340,5,FALSE)</f>
        <v>31274</v>
      </c>
      <c r="I305" s="25">
        <f>VLOOKUP($B305,'[4]17 CR Data'!$A$6:$V$340,8,FALSE)</f>
        <v>14279</v>
      </c>
      <c r="J305" s="21">
        <v>1616</v>
      </c>
      <c r="K305" s="49">
        <f t="shared" si="10"/>
        <v>0.64910751349107509</v>
      </c>
      <c r="L305" s="50">
        <f t="shared" si="11"/>
        <v>0.46</v>
      </c>
    </row>
    <row r="306" spans="1:12" x14ac:dyDescent="0.25">
      <c r="A306" s="32" t="s">
        <v>1057</v>
      </c>
      <c r="B306" s="47" t="s">
        <v>67</v>
      </c>
      <c r="C306" s="47" t="s">
        <v>1489</v>
      </c>
      <c r="D306" s="32">
        <f>VLOOKUP($B306,'[4]17 CR Data'!$A$6:$V$340,6,FALSE)</f>
        <v>170</v>
      </c>
      <c r="E306" s="32" t="s">
        <v>68</v>
      </c>
      <c r="F306" s="48">
        <f>VLOOKUP($B306,'[4]17 CR Data'!$A$6:$W$340,4,FALSE)</f>
        <v>43100</v>
      </c>
      <c r="G306" s="25">
        <f>VLOOKUP($B306,'[4]17 CR Data'!$A$6:$V$340,7,FALSE)</f>
        <v>62050</v>
      </c>
      <c r="H306" s="25">
        <f>VLOOKUP($B306,'[4]17 CR Data'!$A$6:$V$340,5,FALSE)</f>
        <v>58027</v>
      </c>
      <c r="I306" s="25">
        <f>VLOOKUP($B306,'[4]17 CR Data'!$A$6:$V$340,8,FALSE)</f>
        <v>42336</v>
      </c>
      <c r="J306" s="21">
        <v>2336</v>
      </c>
      <c r="K306" s="49">
        <f t="shared" si="10"/>
        <v>0.93516518936341664</v>
      </c>
      <c r="L306" s="50">
        <f t="shared" si="11"/>
        <v>0.73</v>
      </c>
    </row>
    <row r="307" spans="1:12" x14ac:dyDescent="0.25">
      <c r="A307" s="32" t="s">
        <v>1203</v>
      </c>
      <c r="B307" s="47" t="s">
        <v>376</v>
      </c>
      <c r="C307" s="47" t="s">
        <v>1489</v>
      </c>
      <c r="D307" s="32">
        <f>VLOOKUP($B307,'[4]17 CR Data'!$A$6:$V$340,6,FALSE)</f>
        <v>74</v>
      </c>
      <c r="E307" s="32" t="s">
        <v>909</v>
      </c>
      <c r="F307" s="48">
        <f>VLOOKUP($B307,'[4]17 CR Data'!$A$6:$W$340,4,FALSE)</f>
        <v>43100</v>
      </c>
      <c r="G307" s="25">
        <f>VLOOKUP($B307,'[4]17 CR Data'!$A$6:$V$340,7,FALSE)</f>
        <v>27010</v>
      </c>
      <c r="H307" s="25">
        <f>VLOOKUP($B307,'[4]17 CR Data'!$A$6:$V$340,5,FALSE)</f>
        <v>24376</v>
      </c>
      <c r="I307" s="25">
        <f>VLOOKUP($B307,'[4]17 CR Data'!$A$6:$V$340,8,FALSE)</f>
        <v>14237</v>
      </c>
      <c r="J307" s="21">
        <v>926</v>
      </c>
      <c r="K307" s="49">
        <f t="shared" si="10"/>
        <v>0.90248056275453536</v>
      </c>
      <c r="L307" s="50">
        <f t="shared" si="11"/>
        <v>0.57999999999999996</v>
      </c>
    </row>
    <row r="308" spans="1:12" x14ac:dyDescent="0.25">
      <c r="A308" s="32" t="s">
        <v>1262</v>
      </c>
      <c r="B308" s="47" t="s">
        <v>494</v>
      </c>
      <c r="C308" s="47" t="s">
        <v>1489</v>
      </c>
      <c r="D308" s="32">
        <f>VLOOKUP($B308,'[4]17 CR Data'!$A$6:$V$340,6,FALSE)</f>
        <v>76</v>
      </c>
      <c r="E308" s="32" t="s">
        <v>970</v>
      </c>
      <c r="F308" s="48">
        <f>VLOOKUP($B308,'[4]17 CR Data'!$A$6:$W$340,4,FALSE)</f>
        <v>43100</v>
      </c>
      <c r="G308" s="25">
        <f>VLOOKUP($B308,'[4]17 CR Data'!$A$6:$V$340,7,FALSE)</f>
        <v>27740</v>
      </c>
      <c r="H308" s="25">
        <f>VLOOKUP($B308,'[4]17 CR Data'!$A$6:$V$340,5,FALSE)</f>
        <v>25195</v>
      </c>
      <c r="I308" s="25">
        <f>VLOOKUP($B308,'[4]17 CR Data'!$A$6:$V$340,8,FALSE)</f>
        <v>9187</v>
      </c>
      <c r="J308" s="21">
        <v>5356</v>
      </c>
      <c r="K308" s="49">
        <f t="shared" si="10"/>
        <v>0.90825522710886808</v>
      </c>
      <c r="L308" s="50">
        <f t="shared" si="11"/>
        <v>0.36</v>
      </c>
    </row>
    <row r="309" spans="1:12" x14ac:dyDescent="0.25">
      <c r="A309" s="32" t="s">
        <v>1389</v>
      </c>
      <c r="B309" s="47" t="s">
        <v>639</v>
      </c>
      <c r="C309" s="47" t="s">
        <v>1489</v>
      </c>
      <c r="D309" s="32">
        <f>VLOOKUP($B309,'[4]17 CR Data'!$A$6:$V$340,6,FALSE)</f>
        <v>42</v>
      </c>
      <c r="E309" s="32" t="s">
        <v>823</v>
      </c>
      <c r="F309" s="48">
        <f>VLOOKUP($B309,'[4]17 CR Data'!$A$6:$W$340,4,FALSE)</f>
        <v>43100</v>
      </c>
      <c r="G309" s="25">
        <f>VLOOKUP($B309,'[4]17 CR Data'!$A$6:$V$340,7,FALSE)</f>
        <v>15330</v>
      </c>
      <c r="H309" s="25">
        <f>VLOOKUP($B309,'[4]17 CR Data'!$A$6:$V$340,5,FALSE)</f>
        <v>12750</v>
      </c>
      <c r="I309" s="25">
        <f>VLOOKUP($B309,'[4]17 CR Data'!$A$6:$V$340,8,FALSE)</f>
        <v>8417</v>
      </c>
      <c r="J309" s="21">
        <v>603</v>
      </c>
      <c r="K309" s="49">
        <f t="shared" si="10"/>
        <v>0.83170254403131116</v>
      </c>
      <c r="L309" s="50">
        <f t="shared" si="11"/>
        <v>0.66</v>
      </c>
    </row>
    <row r="310" spans="1:12" x14ac:dyDescent="0.25">
      <c r="A310" s="32" t="s">
        <v>1552</v>
      </c>
      <c r="B310" s="47" t="s">
        <v>707</v>
      </c>
      <c r="C310" s="47" t="s">
        <v>1489</v>
      </c>
      <c r="D310" s="32">
        <f>VLOOKUP($B310,'[4]17 CR Data'!$A$6:$V$340,6,FALSE)</f>
        <v>45</v>
      </c>
      <c r="E310" s="32" t="s">
        <v>937</v>
      </c>
      <c r="F310" s="48">
        <f>VLOOKUP($B310,'[4]17 CR Data'!$A$6:$W$340,4,FALSE)</f>
        <v>43100</v>
      </c>
      <c r="G310" s="25">
        <f>VLOOKUP($B310,'[4]17 CR Data'!$A$6:$V$340,7,FALSE)</f>
        <v>16425</v>
      </c>
      <c r="H310" s="25">
        <f>VLOOKUP($B310,'[4]17 CR Data'!$A$6:$V$340,5,FALSE)</f>
        <v>10015</v>
      </c>
      <c r="I310" s="25">
        <f>VLOOKUP($B310,'[4]17 CR Data'!$A$6:$V$340,8,FALSE)</f>
        <v>7322</v>
      </c>
      <c r="J310" s="21">
        <v>895</v>
      </c>
      <c r="K310" s="49">
        <f t="shared" si="10"/>
        <v>0.60974124809741248</v>
      </c>
      <c r="L310" s="50">
        <f t="shared" si="11"/>
        <v>0.73</v>
      </c>
    </row>
    <row r="311" spans="1:12" x14ac:dyDescent="0.25">
      <c r="A311" s="32" t="s">
        <v>1278</v>
      </c>
      <c r="B311" s="47" t="s">
        <v>526</v>
      </c>
      <c r="C311" s="47" t="s">
        <v>1489</v>
      </c>
      <c r="D311" s="32">
        <f>VLOOKUP($B311,'[4]17 CR Data'!$A$6:$V$340,6,FALSE)</f>
        <v>24</v>
      </c>
      <c r="E311" s="32" t="s">
        <v>985</v>
      </c>
      <c r="F311" s="48">
        <f>VLOOKUP($B311,'[4]17 CR Data'!$A$6:$W$340,4,FALSE)</f>
        <v>43100</v>
      </c>
      <c r="G311" s="25">
        <f>VLOOKUP($B311,'[4]17 CR Data'!$A$6:$V$340,7,FALSE)</f>
        <v>8760</v>
      </c>
      <c r="H311" s="25">
        <f>VLOOKUP($B311,'[4]17 CR Data'!$A$6:$V$340,5,FALSE)</f>
        <v>7877</v>
      </c>
      <c r="I311" s="25">
        <f>VLOOKUP($B311,'[4]17 CR Data'!$A$6:$V$340,8,FALSE)</f>
        <v>5676</v>
      </c>
      <c r="J311" s="21">
        <v>28</v>
      </c>
      <c r="K311" s="49">
        <f t="shared" si="10"/>
        <v>0.89920091324200913</v>
      </c>
      <c r="L311" s="50">
        <f t="shared" si="11"/>
        <v>0.72</v>
      </c>
    </row>
    <row r="312" spans="1:12" x14ac:dyDescent="0.25">
      <c r="A312" s="33" t="s">
        <v>1565</v>
      </c>
      <c r="B312" s="47" t="s">
        <v>392</v>
      </c>
      <c r="C312" s="47" t="s">
        <v>1489</v>
      </c>
      <c r="D312" s="32">
        <f>VLOOKUP($B312,'[4]17 CR Data'!$A$6:$V$340,6,FALSE)</f>
        <v>60</v>
      </c>
      <c r="E312" s="32" t="s">
        <v>917</v>
      </c>
      <c r="F312" s="48">
        <f>VLOOKUP($B312,'[4]17 CR Data'!$A$6:$W$340,4,FALSE)</f>
        <v>42735</v>
      </c>
      <c r="G312" s="25">
        <f>VLOOKUP($B312,'[4]17 CR Data'!$A$6:$V$340,7,FALSE)</f>
        <v>21960</v>
      </c>
      <c r="H312" s="25">
        <f>VLOOKUP($B312,'[4]17 CR Data'!$A$6:$V$340,5,FALSE)</f>
        <v>16578</v>
      </c>
      <c r="I312" s="25">
        <f>VLOOKUP($B312,'[4]17 CR Data'!$A$6:$V$340,8,FALSE)</f>
        <v>10532</v>
      </c>
      <c r="J312" s="46">
        <v>1872</v>
      </c>
      <c r="K312" s="49">
        <f t="shared" si="10"/>
        <v>0.7549180327868853</v>
      </c>
      <c r="L312" s="50">
        <f t="shared" si="11"/>
        <v>0.64</v>
      </c>
    </row>
    <row r="313" spans="1:12" x14ac:dyDescent="0.25">
      <c r="A313" s="32" t="s">
        <v>1553</v>
      </c>
      <c r="B313" s="47" t="s">
        <v>695</v>
      </c>
      <c r="C313" s="47" t="s">
        <v>1489</v>
      </c>
      <c r="D313" s="32">
        <f>VLOOKUP($B313,'[4]17 CR Data'!$A$6:$V$340,6,FALSE)</f>
        <v>55</v>
      </c>
      <c r="E313" s="32" t="s">
        <v>904</v>
      </c>
      <c r="F313" s="48">
        <f>VLOOKUP($B313,'[4]17 CR Data'!$A$6:$W$340,4,FALSE)</f>
        <v>43100</v>
      </c>
      <c r="G313" s="25">
        <f>VLOOKUP($B313,'[4]17 CR Data'!$A$6:$V$340,7,FALSE)</f>
        <v>20075</v>
      </c>
      <c r="H313" s="25">
        <f>VLOOKUP($B313,'[4]17 CR Data'!$A$6:$V$340,5,FALSE)</f>
        <v>14414</v>
      </c>
      <c r="I313" s="25">
        <f>VLOOKUP($B313,'[4]17 CR Data'!$A$6:$V$340,8,FALSE)</f>
        <v>13116</v>
      </c>
      <c r="J313" s="21">
        <v>698</v>
      </c>
      <c r="K313" s="49">
        <f t="shared" si="10"/>
        <v>0.71800747198007475</v>
      </c>
      <c r="L313" s="50">
        <f t="shared" si="11"/>
        <v>0.91</v>
      </c>
    </row>
    <row r="314" spans="1:12" x14ac:dyDescent="0.25">
      <c r="A314" s="32" t="s">
        <v>1219</v>
      </c>
      <c r="B314" s="47" t="s">
        <v>410</v>
      </c>
      <c r="C314" s="47" t="s">
        <v>1489</v>
      </c>
      <c r="D314" s="32">
        <f>VLOOKUP($B314,'[4]17 CR Data'!$A$6:$V$340,6,FALSE)</f>
        <v>60</v>
      </c>
      <c r="E314" s="32" t="s">
        <v>926</v>
      </c>
      <c r="F314" s="48">
        <f>VLOOKUP($B314,'[4]17 CR Data'!$A$6:$W$340,4,FALSE)</f>
        <v>43100</v>
      </c>
      <c r="G314" s="25">
        <f>VLOOKUP($B314,'[4]17 CR Data'!$A$6:$V$340,7,FALSE)</f>
        <v>21900</v>
      </c>
      <c r="H314" s="25">
        <f>VLOOKUP($B314,'[4]17 CR Data'!$A$6:$V$340,5,FALSE)</f>
        <v>20047</v>
      </c>
      <c r="I314" s="25">
        <f>VLOOKUP($B314,'[4]17 CR Data'!$A$6:$V$340,8,FALSE)</f>
        <v>10084</v>
      </c>
      <c r="J314" s="21">
        <v>1202</v>
      </c>
      <c r="K314" s="49">
        <f t="shared" si="10"/>
        <v>0.91538812785388124</v>
      </c>
      <c r="L314" s="50">
        <f t="shared" si="11"/>
        <v>0.5</v>
      </c>
    </row>
    <row r="315" spans="1:12" x14ac:dyDescent="0.25">
      <c r="A315" s="32" t="s">
        <v>1247</v>
      </c>
      <c r="B315" s="47" t="s">
        <v>464</v>
      </c>
      <c r="C315" s="47" t="s">
        <v>1489</v>
      </c>
      <c r="D315" s="32">
        <f>VLOOKUP($B315,'[4]17 CR Data'!$A$6:$V$340,6,FALSE)</f>
        <v>110</v>
      </c>
      <c r="E315" s="32" t="s">
        <v>956</v>
      </c>
      <c r="F315" s="48">
        <f>VLOOKUP($B315,'[4]17 CR Data'!$A$6:$W$340,4,FALSE)</f>
        <v>43100</v>
      </c>
      <c r="G315" s="25">
        <f>VLOOKUP($B315,'[4]17 CR Data'!$A$6:$V$340,7,FALSE)</f>
        <v>40150</v>
      </c>
      <c r="H315" s="25">
        <f>VLOOKUP($B315,'[4]17 CR Data'!$A$6:$V$340,5,FALSE)</f>
        <v>34557</v>
      </c>
      <c r="I315" s="25">
        <f>VLOOKUP($B315,'[4]17 CR Data'!$A$6:$V$340,8,FALSE)</f>
        <v>16477</v>
      </c>
      <c r="J315" s="21">
        <v>3689</v>
      </c>
      <c r="K315" s="49">
        <f t="shared" si="10"/>
        <v>0.86069738480697389</v>
      </c>
      <c r="L315" s="50">
        <f t="shared" si="11"/>
        <v>0.48</v>
      </c>
    </row>
    <row r="316" spans="1:12" x14ac:dyDescent="0.25">
      <c r="A316" s="32" t="s">
        <v>1061</v>
      </c>
      <c r="B316" s="47" t="s">
        <v>75</v>
      </c>
      <c r="C316" s="47" t="s">
        <v>1489</v>
      </c>
      <c r="D316" s="32">
        <f>VLOOKUP($B316,'[4]17 CR Data'!$A$6:$V$340,6,FALSE)</f>
        <v>90</v>
      </c>
      <c r="E316" s="32" t="s">
        <v>758</v>
      </c>
      <c r="F316" s="48">
        <f>VLOOKUP($B316,'[4]17 CR Data'!$A$6:$W$340,4,FALSE)</f>
        <v>43100</v>
      </c>
      <c r="G316" s="25">
        <f>VLOOKUP($B316,'[4]17 CR Data'!$A$6:$V$340,7,FALSE)</f>
        <v>32850</v>
      </c>
      <c r="H316" s="25">
        <f>VLOOKUP($B316,'[4]17 CR Data'!$A$6:$V$340,5,FALSE)</f>
        <v>17740</v>
      </c>
      <c r="I316" s="25">
        <f>VLOOKUP($B316,'[4]17 CR Data'!$A$6:$V$340,8,FALSE)</f>
        <v>12003</v>
      </c>
      <c r="J316" s="21">
        <v>1748</v>
      </c>
      <c r="K316" s="49">
        <f t="shared" si="10"/>
        <v>0.54003044140030443</v>
      </c>
      <c r="L316" s="50">
        <f t="shared" si="11"/>
        <v>0.68</v>
      </c>
    </row>
    <row r="317" spans="1:12" x14ac:dyDescent="0.25">
      <c r="A317" s="32" t="s">
        <v>1153</v>
      </c>
      <c r="B317" s="47" t="s">
        <v>274</v>
      </c>
      <c r="C317" s="47" t="s">
        <v>1489</v>
      </c>
      <c r="D317" s="32">
        <f>VLOOKUP($B317,'[4]17 CR Data'!$A$6:$V$340,6,FALSE)</f>
        <v>50</v>
      </c>
      <c r="E317" s="32" t="s">
        <v>858</v>
      </c>
      <c r="F317" s="48">
        <f>VLOOKUP($B317,'[4]17 CR Data'!$A$6:$W$340,4,FALSE)</f>
        <v>43100</v>
      </c>
      <c r="G317" s="25">
        <f>VLOOKUP($B317,'[4]17 CR Data'!$A$6:$V$340,7,FALSE)</f>
        <v>18250</v>
      </c>
      <c r="H317" s="25">
        <f>VLOOKUP($B317,'[4]17 CR Data'!$A$6:$V$340,5,FALSE)</f>
        <v>12420</v>
      </c>
      <c r="I317" s="25">
        <f>VLOOKUP($B317,'[4]17 CR Data'!$A$6:$V$340,8,FALSE)</f>
        <v>7049</v>
      </c>
      <c r="J317" s="21">
        <v>1071</v>
      </c>
      <c r="K317" s="49">
        <f t="shared" si="10"/>
        <v>0.68054794520547945</v>
      </c>
      <c r="L317" s="50">
        <f t="shared" si="11"/>
        <v>0.56999999999999995</v>
      </c>
    </row>
    <row r="318" spans="1:12" x14ac:dyDescent="0.25">
      <c r="A318" s="32" t="s">
        <v>1052</v>
      </c>
      <c r="B318" s="47" t="s">
        <v>57</v>
      </c>
      <c r="C318" s="47" t="s">
        <v>1489</v>
      </c>
      <c r="D318" s="32">
        <f>VLOOKUP($B318,'[4]17 CR Data'!$A$6:$V$340,6,FALSE)</f>
        <v>65</v>
      </c>
      <c r="E318" s="32" t="s">
        <v>749</v>
      </c>
      <c r="F318" s="48">
        <f>VLOOKUP($B318,'[4]17 CR Data'!$A$6:$W$340,4,FALSE)</f>
        <v>43100</v>
      </c>
      <c r="G318" s="25">
        <f>VLOOKUP($B318,'[4]17 CR Data'!$A$6:$V$340,7,FALSE)</f>
        <v>23725</v>
      </c>
      <c r="H318" s="25">
        <f>VLOOKUP($B318,'[4]17 CR Data'!$A$6:$V$340,5,FALSE)</f>
        <v>19943</v>
      </c>
      <c r="I318" s="25">
        <f>VLOOKUP($B318,'[4]17 CR Data'!$A$6:$V$340,8,FALSE)</f>
        <v>10025</v>
      </c>
      <c r="J318" s="21">
        <v>859</v>
      </c>
      <c r="K318" s="49">
        <f t="shared" si="10"/>
        <v>0.84059009483667013</v>
      </c>
      <c r="L318" s="50">
        <f t="shared" si="11"/>
        <v>0.5</v>
      </c>
    </row>
    <row r="319" spans="1:12" x14ac:dyDescent="0.25">
      <c r="A319" s="32" t="s">
        <v>1232</v>
      </c>
      <c r="B319" s="47" t="s">
        <v>434</v>
      </c>
      <c r="C319" s="47" t="s">
        <v>1489</v>
      </c>
      <c r="D319" s="32">
        <f>VLOOKUP($B319,'[4]17 CR Data'!$A$6:$V$340,6,FALSE)</f>
        <v>45</v>
      </c>
      <c r="E319" s="32" t="s">
        <v>940</v>
      </c>
      <c r="F319" s="48">
        <f>VLOOKUP($B319,'[4]17 CR Data'!$A$6:$W$340,4,FALSE)</f>
        <v>43100</v>
      </c>
      <c r="G319" s="25">
        <f>VLOOKUP($B319,'[4]17 CR Data'!$A$6:$V$340,7,FALSE)</f>
        <v>18959</v>
      </c>
      <c r="H319" s="25">
        <f>VLOOKUP($B319,'[4]17 CR Data'!$A$6:$V$340,5,FALSE)</f>
        <v>14006</v>
      </c>
      <c r="I319" s="25">
        <f>VLOOKUP($B319,'[4]17 CR Data'!$A$6:$V$340,8,FALSE)</f>
        <v>11334</v>
      </c>
      <c r="J319" s="21">
        <v>1437</v>
      </c>
      <c r="K319" s="49">
        <f t="shared" si="10"/>
        <v>0.73875204388417115</v>
      </c>
      <c r="L319" s="50">
        <f t="shared" si="11"/>
        <v>0.81</v>
      </c>
    </row>
    <row r="320" spans="1:12" x14ac:dyDescent="0.25">
      <c r="A320" s="32" t="s">
        <v>1268</v>
      </c>
      <c r="B320" s="47" t="s">
        <v>506</v>
      </c>
      <c r="C320" s="47" t="s">
        <v>1489</v>
      </c>
      <c r="D320" s="32">
        <f>VLOOKUP($B320,'[4]17 CR Data'!$A$6:$V$340,6,FALSE)</f>
        <v>55</v>
      </c>
      <c r="E320" s="32" t="s">
        <v>976</v>
      </c>
      <c r="F320" s="48">
        <f>VLOOKUP($B320,'[4]17 CR Data'!$A$6:$W$340,4,FALSE)</f>
        <v>43100</v>
      </c>
      <c r="G320" s="25">
        <f>VLOOKUP($B320,'[4]17 CR Data'!$A$6:$V$340,7,FALSE)</f>
        <v>20075</v>
      </c>
      <c r="H320" s="25">
        <f>VLOOKUP($B320,'[4]17 CR Data'!$A$6:$V$340,5,FALSE)</f>
        <v>17854</v>
      </c>
      <c r="I320" s="25">
        <f>VLOOKUP($B320,'[4]17 CR Data'!$A$6:$V$340,8,FALSE)</f>
        <v>9448</v>
      </c>
      <c r="J320" s="21">
        <v>2860</v>
      </c>
      <c r="K320" s="49">
        <f t="shared" si="10"/>
        <v>0.8893648816936488</v>
      </c>
      <c r="L320" s="50">
        <f t="shared" si="11"/>
        <v>0.53</v>
      </c>
    </row>
    <row r="321" spans="1:12" x14ac:dyDescent="0.25">
      <c r="A321" s="32" t="s">
        <v>1554</v>
      </c>
      <c r="B321" s="47" t="s">
        <v>693</v>
      </c>
      <c r="C321" s="47" t="s">
        <v>1489</v>
      </c>
      <c r="D321" s="32">
        <f>VLOOKUP($B321,'[4]17 CR Data'!$A$6:$V$340,6,FALSE)</f>
        <v>59</v>
      </c>
      <c r="E321" s="32" t="s">
        <v>881</v>
      </c>
      <c r="F321" s="48">
        <f>VLOOKUP($B321,'[4]17 CR Data'!$A$6:$W$340,4,FALSE)</f>
        <v>43100</v>
      </c>
      <c r="G321" s="25">
        <f>VLOOKUP($B321,'[4]17 CR Data'!$A$6:$V$340,7,FALSE)</f>
        <v>21535</v>
      </c>
      <c r="H321" s="25">
        <f>VLOOKUP($B321,'[4]17 CR Data'!$A$6:$V$340,5,FALSE)</f>
        <v>16858</v>
      </c>
      <c r="I321" s="25">
        <f>VLOOKUP($B321,'[4]17 CR Data'!$A$6:$V$340,8,FALSE)</f>
        <v>15913</v>
      </c>
      <c r="J321" s="21">
        <v>433</v>
      </c>
      <c r="K321" s="49">
        <f t="shared" si="10"/>
        <v>0.78281866728581384</v>
      </c>
      <c r="L321" s="50">
        <f t="shared" si="11"/>
        <v>0.94</v>
      </c>
    </row>
    <row r="322" spans="1:12" x14ac:dyDescent="0.25">
      <c r="A322" s="32" t="s">
        <v>1043</v>
      </c>
      <c r="B322" s="47" t="s">
        <v>36</v>
      </c>
      <c r="C322" s="47" t="s">
        <v>1489</v>
      </c>
      <c r="D322" s="32">
        <f>VLOOKUP($B322,'[4]17 CR Data'!$A$6:$V$340,6,FALSE)</f>
        <v>15</v>
      </c>
      <c r="E322" s="32" t="s">
        <v>739</v>
      </c>
      <c r="F322" s="48">
        <f>VLOOKUP($B322,'[4]17 CR Data'!$A$6:$W$340,4,FALSE)</f>
        <v>43100</v>
      </c>
      <c r="G322" s="25">
        <f>VLOOKUP($B322,'[4]17 CR Data'!$A$6:$V$340,7,FALSE)</f>
        <v>5475</v>
      </c>
      <c r="H322" s="25">
        <f>VLOOKUP($B322,'[4]17 CR Data'!$A$6:$V$340,5,FALSE)</f>
        <v>4492</v>
      </c>
      <c r="I322" s="25">
        <f>VLOOKUP($B322,'[4]17 CR Data'!$A$6:$V$340,8,FALSE)</f>
        <v>2500</v>
      </c>
      <c r="J322" s="21"/>
      <c r="K322" s="49">
        <f t="shared" si="10"/>
        <v>0.82045662100456618</v>
      </c>
      <c r="L322" s="50">
        <f t="shared" si="11"/>
        <v>0.56000000000000005</v>
      </c>
    </row>
    <row r="323" spans="1:12" x14ac:dyDescent="0.25">
      <c r="A323" s="32" t="s">
        <v>1074</v>
      </c>
      <c r="B323" s="47" t="s">
        <v>101</v>
      </c>
      <c r="C323" s="47" t="s">
        <v>1489</v>
      </c>
      <c r="D323" s="32">
        <f>VLOOKUP($B323,'[4]17 CR Data'!$A$6:$V$340,6,FALSE)</f>
        <v>50</v>
      </c>
      <c r="E323" s="32" t="s">
        <v>774</v>
      </c>
      <c r="F323" s="48">
        <f>VLOOKUP($B323,'[4]17 CR Data'!$A$6:$W$340,4,FALSE)</f>
        <v>43100</v>
      </c>
      <c r="G323" s="25">
        <f>VLOOKUP($B323,'[4]17 CR Data'!$A$6:$V$340,7,FALSE)</f>
        <v>18250</v>
      </c>
      <c r="H323" s="25">
        <f>VLOOKUP($B323,'[4]17 CR Data'!$A$6:$V$340,5,FALSE)</f>
        <v>16660</v>
      </c>
      <c r="I323" s="25">
        <f>VLOOKUP($B323,'[4]17 CR Data'!$A$6:$V$340,8,FALSE)</f>
        <v>3134</v>
      </c>
      <c r="J323" s="21">
        <v>2855</v>
      </c>
      <c r="K323" s="49">
        <f t="shared" si="10"/>
        <v>0.9128767123287671</v>
      </c>
      <c r="L323" s="50">
        <f t="shared" si="11"/>
        <v>0.19</v>
      </c>
    </row>
    <row r="324" spans="1:12" x14ac:dyDescent="0.25">
      <c r="A324" s="32" t="s">
        <v>1555</v>
      </c>
      <c r="B324" s="47" t="s">
        <v>705</v>
      </c>
      <c r="C324" s="47" t="s">
        <v>1489</v>
      </c>
      <c r="D324" s="32">
        <f>VLOOKUP($B324,'[4]17 CR Data'!$A$6:$V$340,6,FALSE)</f>
        <v>46</v>
      </c>
      <c r="E324" s="32" t="s">
        <v>936</v>
      </c>
      <c r="F324" s="48">
        <f>VLOOKUP($B324,'[4]17 CR Data'!$A$6:$W$340,4,FALSE)</f>
        <v>43100</v>
      </c>
      <c r="G324" s="25">
        <f>VLOOKUP($B324,'[4]17 CR Data'!$A$6:$V$340,7,FALSE)</f>
        <v>16790</v>
      </c>
      <c r="H324" s="25">
        <f>VLOOKUP($B324,'[4]17 CR Data'!$A$6:$V$340,5,FALSE)</f>
        <v>11580</v>
      </c>
      <c r="I324" s="25">
        <f>VLOOKUP($B324,'[4]17 CR Data'!$A$6:$V$340,8,FALSE)</f>
        <v>6336</v>
      </c>
      <c r="J324" s="21">
        <v>5244</v>
      </c>
      <c r="K324" s="49">
        <f t="shared" si="10"/>
        <v>0.68969624776652771</v>
      </c>
      <c r="L324" s="50">
        <f t="shared" si="11"/>
        <v>0.55000000000000004</v>
      </c>
    </row>
    <row r="325" spans="1:12" x14ac:dyDescent="0.25">
      <c r="A325" s="32" t="s">
        <v>1107</v>
      </c>
      <c r="B325" s="47" t="s">
        <v>173</v>
      </c>
      <c r="C325" s="47" t="s">
        <v>1489</v>
      </c>
      <c r="D325" s="32">
        <f>VLOOKUP($B325,'[4]17 CR Data'!$A$6:$V$340,6,FALSE)</f>
        <v>147</v>
      </c>
      <c r="E325" s="32" t="s">
        <v>807</v>
      </c>
      <c r="F325" s="48">
        <f>VLOOKUP($B325,'[4]17 CR Data'!$A$6:$W$340,4,FALSE)</f>
        <v>43100</v>
      </c>
      <c r="G325" s="25">
        <f>VLOOKUP($B325,'[4]17 CR Data'!$A$6:$V$340,7,FALSE)</f>
        <v>53655</v>
      </c>
      <c r="H325" s="25">
        <f>VLOOKUP($B325,'[4]17 CR Data'!$A$6:$V$340,5,FALSE)</f>
        <v>46960</v>
      </c>
      <c r="I325" s="25">
        <f>VLOOKUP($B325,'[4]17 CR Data'!$A$6:$V$340,8,FALSE)</f>
        <v>31504</v>
      </c>
      <c r="J325" s="21">
        <v>4752</v>
      </c>
      <c r="K325" s="49">
        <f t="shared" si="10"/>
        <v>0.87522132140527442</v>
      </c>
      <c r="L325" s="50">
        <f t="shared" si="11"/>
        <v>0.67</v>
      </c>
    </row>
    <row r="326" spans="1:12" x14ac:dyDescent="0.25">
      <c r="A326" s="32" t="s">
        <v>1202</v>
      </c>
      <c r="B326" s="47" t="s">
        <v>374</v>
      </c>
      <c r="C326" s="47" t="s">
        <v>1489</v>
      </c>
      <c r="D326" s="32">
        <f>VLOOKUP($B326,'[4]17 CR Data'!$A$6:$V$340,6,FALSE)</f>
        <v>50</v>
      </c>
      <c r="E326" s="32" t="s">
        <v>908</v>
      </c>
      <c r="F326" s="48">
        <f>VLOOKUP($B326,'[4]17 CR Data'!$A$6:$W$340,4,FALSE)</f>
        <v>43100</v>
      </c>
      <c r="G326" s="25">
        <f>VLOOKUP($B326,'[4]17 CR Data'!$A$6:$V$340,7,FALSE)</f>
        <v>19517</v>
      </c>
      <c r="H326" s="25">
        <f>VLOOKUP($B326,'[4]17 CR Data'!$A$6:$V$340,5,FALSE)</f>
        <v>14852</v>
      </c>
      <c r="I326" s="25">
        <f>VLOOKUP($B326,'[4]17 CR Data'!$A$6:$V$340,8,FALSE)</f>
        <v>5171</v>
      </c>
      <c r="J326" s="21">
        <v>2573</v>
      </c>
      <c r="K326" s="49">
        <f t="shared" si="10"/>
        <v>0.76097760926371882</v>
      </c>
      <c r="L326" s="50">
        <f t="shared" si="11"/>
        <v>0.35</v>
      </c>
    </row>
    <row r="327" spans="1:12" x14ac:dyDescent="0.25">
      <c r="A327" s="32" t="s">
        <v>1260</v>
      </c>
      <c r="B327" s="47" t="s">
        <v>490</v>
      </c>
      <c r="C327" s="47" t="s">
        <v>1489</v>
      </c>
      <c r="D327" s="32">
        <f>VLOOKUP($B327,'[4]17 CR Data'!$A$6:$V$340,6,FALSE)</f>
        <v>41</v>
      </c>
      <c r="E327" s="32" t="s">
        <v>968</v>
      </c>
      <c r="F327" s="48">
        <f>VLOOKUP($B327,'[4]17 CR Data'!$A$6:$W$340,4,FALSE)</f>
        <v>43100</v>
      </c>
      <c r="G327" s="25">
        <f>VLOOKUP($B327,'[4]17 CR Data'!$A$6:$V$340,7,FALSE)</f>
        <v>14965</v>
      </c>
      <c r="H327" s="25">
        <f>VLOOKUP($B327,'[4]17 CR Data'!$A$6:$V$340,5,FALSE)</f>
        <v>12572</v>
      </c>
      <c r="I327" s="25">
        <f>VLOOKUP($B327,'[4]17 CR Data'!$A$6:$V$340,8,FALSE)</f>
        <v>5175</v>
      </c>
      <c r="J327" s="21">
        <v>1534</v>
      </c>
      <c r="K327" s="49">
        <f t="shared" si="10"/>
        <v>0.84009355162044774</v>
      </c>
      <c r="L327" s="50">
        <f t="shared" si="11"/>
        <v>0.41</v>
      </c>
    </row>
    <row r="328" spans="1:12" x14ac:dyDescent="0.25">
      <c r="A328" s="32" t="s">
        <v>1556</v>
      </c>
      <c r="B328" s="47" t="s">
        <v>236</v>
      </c>
      <c r="C328" s="47" t="s">
        <v>1489</v>
      </c>
      <c r="D328" s="32">
        <f>VLOOKUP($B328,'[4]17 CR Data'!$A$6:$V$340,6,FALSE)</f>
        <v>45</v>
      </c>
      <c r="E328" s="32" t="s">
        <v>837</v>
      </c>
      <c r="F328" s="48">
        <f>VLOOKUP($B328,'[4]17 CR Data'!$A$6:$W$340,4,FALSE)</f>
        <v>43100</v>
      </c>
      <c r="G328" s="25">
        <f>VLOOKUP($B328,'[4]17 CR Data'!$A$6:$V$340,7,FALSE)</f>
        <v>16425</v>
      </c>
      <c r="H328" s="25">
        <f>VLOOKUP($B328,'[4]17 CR Data'!$A$6:$V$340,5,FALSE)</f>
        <v>12212</v>
      </c>
      <c r="I328" s="25">
        <f>VLOOKUP($B328,'[4]17 CR Data'!$A$6:$V$340,8,FALSE)</f>
        <v>6575</v>
      </c>
      <c r="J328" s="21">
        <v>1980</v>
      </c>
      <c r="K328" s="49">
        <f t="shared" si="10"/>
        <v>0.74350076103500762</v>
      </c>
      <c r="L328" s="50">
        <f t="shared" si="11"/>
        <v>0.54</v>
      </c>
    </row>
    <row r="329" spans="1:12" x14ac:dyDescent="0.25">
      <c r="A329" s="32" t="s">
        <v>1557</v>
      </c>
      <c r="B329" s="47" t="s">
        <v>694</v>
      </c>
      <c r="C329" s="47" t="s">
        <v>1489</v>
      </c>
      <c r="D329" s="32">
        <f>VLOOKUP($B329,'[4]17 CR Data'!$A$6:$V$340,6,FALSE)</f>
        <v>56</v>
      </c>
      <c r="E329" s="32" t="s">
        <v>898</v>
      </c>
      <c r="F329" s="48">
        <f>VLOOKUP($B329,'[4]17 CR Data'!$A$6:$W$340,4,FALSE)</f>
        <v>43100</v>
      </c>
      <c r="G329" s="25">
        <f>VLOOKUP($B329,'[4]17 CR Data'!$A$6:$V$340,7,FALSE)</f>
        <v>20440</v>
      </c>
      <c r="H329" s="25">
        <f>VLOOKUP($B329,'[4]17 CR Data'!$A$6:$V$340,5,FALSE)</f>
        <v>16987</v>
      </c>
      <c r="I329" s="25">
        <f>VLOOKUP($B329,'[4]17 CR Data'!$A$6:$V$340,8,FALSE)</f>
        <v>9949</v>
      </c>
      <c r="J329" s="21">
        <v>2189</v>
      </c>
      <c r="K329" s="49">
        <f t="shared" si="10"/>
        <v>0.83106653620352255</v>
      </c>
      <c r="L329" s="50">
        <f t="shared" si="11"/>
        <v>0.59</v>
      </c>
    </row>
    <row r="330" spans="1:12" x14ac:dyDescent="0.25">
      <c r="A330" s="32" t="s">
        <v>1558</v>
      </c>
      <c r="B330" s="47" t="s">
        <v>681</v>
      </c>
      <c r="C330" s="47" t="s">
        <v>1489</v>
      </c>
      <c r="D330" s="32">
        <f>VLOOKUP($B330,'[4]17 CR Data'!$A$6:$V$340,6,FALSE)</f>
        <v>93</v>
      </c>
      <c r="E330" s="32" t="s">
        <v>763</v>
      </c>
      <c r="F330" s="48">
        <f>VLOOKUP($B330,'[4]17 CR Data'!$A$6:$W$340,4,FALSE)</f>
        <v>43100</v>
      </c>
      <c r="G330" s="25">
        <f>VLOOKUP($B330,'[4]17 CR Data'!$A$6:$V$340,7,FALSE)</f>
        <v>33945</v>
      </c>
      <c r="H330" s="25">
        <f>VLOOKUP($B330,'[4]17 CR Data'!$A$6:$V$340,5,FALSE)</f>
        <v>23613</v>
      </c>
      <c r="I330" s="25">
        <f>VLOOKUP($B330,'[4]17 CR Data'!$A$6:$V$340,8,FALSE)</f>
        <v>19931</v>
      </c>
      <c r="J330" s="21">
        <v>983</v>
      </c>
      <c r="K330" s="49">
        <f t="shared" si="10"/>
        <v>0.69562527618205916</v>
      </c>
      <c r="L330" s="50">
        <f t="shared" si="11"/>
        <v>0.84</v>
      </c>
    </row>
    <row r="331" spans="1:12" x14ac:dyDescent="0.25">
      <c r="A331" s="32" t="s">
        <v>1216</v>
      </c>
      <c r="B331" s="47" t="s">
        <v>404</v>
      </c>
      <c r="C331" s="47" t="s">
        <v>1489</v>
      </c>
      <c r="D331" s="32">
        <f>VLOOKUP($B331,'[4]17 CR Data'!$A$6:$V$340,6,FALSE)</f>
        <v>40</v>
      </c>
      <c r="E331" s="32" t="s">
        <v>923</v>
      </c>
      <c r="F331" s="48">
        <f>VLOOKUP($B331,'[4]17 CR Data'!$A$6:$W$340,4,FALSE)</f>
        <v>43100</v>
      </c>
      <c r="G331" s="25">
        <f>VLOOKUP($B331,'[4]17 CR Data'!$A$6:$V$340,7,FALSE)</f>
        <v>14600</v>
      </c>
      <c r="H331" s="25">
        <f>VLOOKUP($B331,'[4]17 CR Data'!$A$6:$V$340,5,FALSE)</f>
        <v>12182</v>
      </c>
      <c r="I331" s="25">
        <f>VLOOKUP($B331,'[4]17 CR Data'!$A$6:$V$340,8,FALSE)</f>
        <v>8492</v>
      </c>
      <c r="J331" s="21">
        <v>1828</v>
      </c>
      <c r="K331" s="49">
        <f t="shared" si="10"/>
        <v>0.83438356164383565</v>
      </c>
      <c r="L331" s="50">
        <f t="shared" si="11"/>
        <v>0.7</v>
      </c>
    </row>
    <row r="333" spans="1:12" x14ac:dyDescent="0.25">
      <c r="I333" s="19"/>
    </row>
    <row r="335" spans="1:12" x14ac:dyDescent="0.25">
      <c r="F335" s="12"/>
    </row>
  </sheetData>
  <sheetProtection algorithmName="SHA-512" hashValue="tAJm80fmhqz3Wst+TinyiFfzTiF8U72sgA9SYi+9ardt8QL6Ltihj9eboD8rbGTEEq3jlDkPDiHltmTzsTAWcA==" saltValue="W5wVZROeqSek51ppCtj0uQ==" spinCount="100000" sheet="1" objects="1" scenarios="1" selectLockedCells="1"/>
  <mergeCells count="6">
    <mergeCell ref="C6:H6"/>
    <mergeCell ref="C1:L1"/>
    <mergeCell ref="C2:H2"/>
    <mergeCell ref="C3:H3"/>
    <mergeCell ref="C4:H4"/>
    <mergeCell ref="C5:H5"/>
  </mergeCells>
  <phoneticPr fontId="9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Occupancy 2020</vt:lpstr>
      <vt:lpstr>Occupancy 2019</vt:lpstr>
      <vt:lpstr>Occupancy 2018</vt:lpstr>
      <vt:lpstr>Occupancy 2017</vt:lpstr>
    </vt:vector>
  </TitlesOfParts>
  <Company>Myers and Stauffer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Halferty</dc:creator>
  <cp:lastModifiedBy>Trescia Power [KDADS]</cp:lastModifiedBy>
  <dcterms:created xsi:type="dcterms:W3CDTF">2021-05-11T15:53:07Z</dcterms:created>
  <dcterms:modified xsi:type="dcterms:W3CDTF">2023-03-29T21:59:26Z</dcterms:modified>
</cp:coreProperties>
</file>